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50" yWindow="-195" windowWidth="14925" windowHeight="13020" tabRatio="950" activeTab="5"/>
  </bookViews>
  <sheets>
    <sheet name="E022 IND 1_2019" sheetId="1" r:id="rId1"/>
    <sheet name="E022 IND 2_2019" sheetId="4" r:id="rId2"/>
    <sheet name="E022 IND 3_2019" sheetId="14" r:id="rId3"/>
    <sheet name="E022 IND 8_2019" sheetId="11" r:id="rId4"/>
    <sheet name="E022 IND 10_2019" sheetId="10" r:id="rId5"/>
    <sheet name="E022 IND 12_2019" sheetId="15" r:id="rId6"/>
  </sheets>
  <definedNames>
    <definedName name="_xlnm._FilterDatabase" localSheetId="0" hidden="1">'E022 IND 1_2019'!#REF!</definedName>
    <definedName name="_xlnm._FilterDatabase" localSheetId="4" hidden="1">'E022 IND 10_2019'!#REF!</definedName>
    <definedName name="_xlnm._FilterDatabase" localSheetId="5" hidden="1">'E022 IND 12_2019'!#REF!</definedName>
    <definedName name="_xlnm._FilterDatabase" localSheetId="1" hidden="1">'E022 IND 2_2019'!#REF!</definedName>
    <definedName name="_xlnm._FilterDatabase" localSheetId="2" hidden="1">'E022 IND 3_2019'!#REF!</definedName>
    <definedName name="_xlnm._FilterDatabase" localSheetId="3" hidden="1">'E022 IND 8_2019'!#REF!</definedName>
    <definedName name="_xlnm.Print_Area" localSheetId="0">'E022 IND 1_2019'!$A$1:$H$69</definedName>
    <definedName name="_xlnm.Print_Area" localSheetId="4">'E022 IND 10_2019'!$A$1:$G$53</definedName>
    <definedName name="_xlnm.Print_Area" localSheetId="5">'E022 IND 12_2019'!$A$1:$H$61</definedName>
    <definedName name="_xlnm.Print_Area" localSheetId="1">'E022 IND 2_2019'!$A$1:$H$58</definedName>
    <definedName name="_xlnm.Print_Area" localSheetId="2">'E022 IND 3_2019'!$A$1:$H$59</definedName>
    <definedName name="_xlnm.Print_Area" localSheetId="3">'E022 IND 8_2019'!$A$1:$H$55</definedName>
    <definedName name="_xlnm.Print_Titles" localSheetId="0">'E022 IND 1_2019'!$1:$11</definedName>
    <definedName name="_xlnm.Print_Titles" localSheetId="4">'E022 IND 10_2019'!$1:$11</definedName>
    <definedName name="_xlnm.Print_Titles" localSheetId="5">'E022 IND 12_2019'!$1:$11</definedName>
    <definedName name="_xlnm.Print_Titles" localSheetId="1">'E022 IND 2_2019'!$1:$11</definedName>
    <definedName name="_xlnm.Print_Titles" localSheetId="2">'E022 IND 3_2019'!$1:$11</definedName>
    <definedName name="_xlnm.Print_Titles" localSheetId="3">'E022 IND 8_2019'!$1:$11</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5" l="1"/>
  <c r="D51" i="15"/>
  <c r="D35" i="15"/>
  <c r="D32" i="4" l="1"/>
  <c r="E23" i="15" l="1"/>
  <c r="E18" i="11"/>
  <c r="E22" i="14"/>
  <c r="E21" i="4"/>
  <c r="E18" i="1"/>
  <c r="D30" i="1"/>
  <c r="E19" i="11"/>
  <c r="E17" i="11"/>
  <c r="E17" i="10"/>
  <c r="E20" i="4"/>
  <c r="E21" i="14" l="1"/>
  <c r="E22" i="15"/>
  <c r="E17" i="1" l="1"/>
  <c r="E24" i="15" l="1"/>
  <c r="E21" i="15"/>
  <c r="E20" i="14"/>
  <c r="E19" i="4" l="1"/>
  <c r="E16" i="1" l="1"/>
  <c r="E17" i="14" l="1"/>
  <c r="E18" i="14"/>
  <c r="E19" i="14"/>
  <c r="E23" i="14"/>
  <c r="E16" i="14"/>
  <c r="E16" i="10"/>
  <c r="E16" i="11"/>
  <c r="E17" i="15" l="1"/>
  <c r="E18" i="15"/>
  <c r="E19" i="15"/>
  <c r="E20" i="15"/>
  <c r="E16" i="15"/>
  <c r="F50" i="15"/>
  <c r="D50" i="15"/>
  <c r="D34" i="15"/>
  <c r="E15" i="14"/>
  <c r="F49" i="14"/>
  <c r="D49" i="14"/>
  <c r="F48" i="14"/>
  <c r="D48" i="14"/>
  <c r="D33" i="14"/>
  <c r="D32" i="14"/>
  <c r="F46" i="11"/>
  <c r="D46" i="11"/>
  <c r="F45" i="11"/>
  <c r="D45" i="11"/>
  <c r="D30" i="11"/>
  <c r="D29" i="11"/>
  <c r="F44" i="10"/>
  <c r="D44" i="10"/>
  <c r="F43" i="10"/>
  <c r="D43" i="10"/>
  <c r="D28" i="10"/>
  <c r="D27" i="10"/>
  <c r="E17" i="4"/>
  <c r="E18" i="4"/>
  <c r="E22" i="4"/>
  <c r="E16" i="4"/>
  <c r="F48" i="4"/>
  <c r="D48" i="4"/>
  <c r="F47" i="4"/>
  <c r="D47" i="4"/>
  <c r="D31" i="4"/>
  <c r="E15" i="1" l="1"/>
  <c r="F46" i="1"/>
  <c r="D46" i="1"/>
  <c r="F45" i="1"/>
  <c r="D45" i="1"/>
  <c r="D29" i="1"/>
  <c r="E19" i="1"/>
</calcChain>
</file>

<file path=xl/comments1.xml><?xml version="1.0" encoding="utf-8"?>
<comments xmlns="http://schemas.openxmlformats.org/spreadsheetml/2006/main">
  <authors>
    <author>pc1839</author>
  </authors>
  <commentList>
    <comment ref="E19" authorId="0">
      <text>
        <r>
          <rPr>
            <sz val="16"/>
            <color indexed="81"/>
            <rFont val="Tahoma"/>
            <family val="2"/>
          </rPr>
          <t>Resultado actualizado por Reporte de cuenta Pública 2019</t>
        </r>
        <r>
          <rPr>
            <sz val="9"/>
            <color indexed="81"/>
            <rFont val="Tahoma"/>
            <family val="2"/>
          </rPr>
          <t xml:space="preserve">
</t>
        </r>
      </text>
    </comment>
  </commentList>
</comments>
</file>

<file path=xl/sharedStrings.xml><?xml version="1.0" encoding="utf-8"?>
<sst xmlns="http://schemas.openxmlformats.org/spreadsheetml/2006/main" count="205" uniqueCount="59">
  <si>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</si>
  <si>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</si>
  <si>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</si>
  <si>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</si>
  <si>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</si>
  <si>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</si>
  <si>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</si>
  <si>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</si>
  <si>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</si>
  <si>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</si>
  <si>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t>
  </si>
  <si>
    <t>2012</t>
  </si>
  <si>
    <t>2013</t>
  </si>
  <si>
    <t>2014</t>
  </si>
  <si>
    <t>2015</t>
  </si>
  <si>
    <t>2016</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</si>
  <si>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</si>
  <si>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</si>
  <si>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</si>
  <si>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</si>
  <si>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</si>
  <si>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</si>
  <si>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Total de investigadores del SII más investigadores vigentes en el SNI en el año actual</t>
  </si>
  <si>
    <t xml:space="preserve">Presupuesto complementario destinado a investigación en el año actual </t>
  </si>
  <si>
    <t>Porcentaje de ocupación de plazas de investigador
FÓRMULA: VARIABLE1 / VARIABLE2 X 100</t>
  </si>
  <si>
    <t>PP:  E022 "INVESTIGACIÓN Y DESARROLLO TECNOLÓGICO EN SALUD"</t>
  </si>
  <si>
    <t>Breve Explicación del comportamiento del indicador y sus variables en el periodo
(desde línea base)</t>
  </si>
  <si>
    <t xml:space="preserve">                                                                                                                                                </t>
  </si>
  <si>
    <t xml:space="preserve">                  </t>
  </si>
  <si>
    <t>NOTA: LA ACTUALIZACIÓN DE LA LÍNEA BASE EN EL PASH ESTÁ PONDIENTE POR PARTE DE LA CCINSHAE (LINEA BASE REGISTRADA EN EL PASH DICE 2012, DEBE DECIR 2015)</t>
  </si>
  <si>
    <t>Clave entidad/unidad:   NCA</t>
  </si>
  <si>
    <t>Entidad/unidad:   INSTITUTO NACIONAL DE CARDIOLOGÍA IGNACIO CHÁVEZ</t>
  </si>
  <si>
    <t>Entidad/unidad:   INSTITUTUO NACIONAL DE CARDIOLOGÍA IGNACIO CHÁVEZ</t>
  </si>
  <si>
    <t>Entidad/unidad:    INSTITUTO NACIONAL DE CARDIOLOGÍA IGNACIO CHÁVEZ</t>
  </si>
  <si>
    <t>2017</t>
  </si>
  <si>
    <t>2018</t>
  </si>
  <si>
    <t>MATRIZ DE INDICADORES PARA RESULTADOS (MIR) 2019</t>
  </si>
  <si>
    <t>2019</t>
  </si>
  <si>
    <t>Porcentaje de investigadores institucionales de alto nivel
FÓRMULA: VARIABLE1 / VARIABLE2 X 100</t>
  </si>
  <si>
    <t>Profesionales de la salud  que tengan nombramiento vigente de las categorías 
D-E-F del SII más investigadores vigentes en el SNI en el año actual</t>
  </si>
  <si>
    <t>Porcentaje de artículos científicos de impacto alto publicados en revistas
FÓRMULA: VARIABLE1 / VARIABLE2 X 100</t>
  </si>
  <si>
    <t xml:space="preserve">Artículos científicos de impacto alto publicados en revistas (grupos III a VII) en el periodo </t>
  </si>
  <si>
    <t xml:space="preserve">Artículos científicos totales publicados en revistas (gruposs I a VII) en el periodo </t>
  </si>
  <si>
    <t>Productos institucionales totales, en el periodo</t>
  </si>
  <si>
    <t>Promedio de productos por investigador Institucional
FÓRMULA:  VARIABLE1 / VARIABLE2</t>
  </si>
  <si>
    <t>Total de investigadores institucionales vigentes en el periodo</t>
  </si>
  <si>
    <t xml:space="preserve">Presupuesto federal institucional destinado a investigación en el año actual </t>
  </si>
  <si>
    <r>
      <t xml:space="preserve">Proporción del presupuesto complementario obtenido para investigación científica y desarrollo tecnológico para la salud </t>
    </r>
    <r>
      <rPr>
        <b/>
        <sz val="16"/>
        <rFont val="Arial"/>
        <family val="2"/>
      </rPr>
      <t xml:space="preserve">
FÓRMULA:  (VARIABLE1 - VARIABLE 2)/ VARIABLE2 X 100</t>
    </r>
  </si>
  <si>
    <t>Presupuesto federal total institucional en el año actual</t>
  </si>
  <si>
    <t>Presupuesto federal institucional destinado en investigación científica y desarrollo tecnológico para la salud en el año actual</t>
  </si>
  <si>
    <r>
      <t>Porcentaje del presupuesto federal institucional destinado a investigación científica y desarrollo tecnológico para la salud</t>
    </r>
    <r>
      <rPr>
        <b/>
        <sz val="16"/>
        <rFont val="Arial"/>
        <family val="2"/>
      </rPr>
      <t xml:space="preserve">
FÓRMULA: VARIABLE1 / VARIABLE 2 X 100</t>
    </r>
  </si>
  <si>
    <t>Plazas de investigador ocupadas en el año actual</t>
  </si>
  <si>
    <t>Plazas de investigador autorizadas en el año actual</t>
  </si>
  <si>
    <r>
      <t xml:space="preserve">
</t>
    </r>
    <r>
      <rPr>
        <sz val="24"/>
        <rFont val="Calibri"/>
        <family val="2"/>
        <scheme val="minor"/>
      </rPr>
      <t xml:space="preserve">A partir del ejercicio 2016 en que la CCINSHAE integró este indicador a la MIR, el Porcentaje de investigadores de alto nivel se ha mantenido constante. Cabe señalar que las variaciones en el número de investigadores se deriva de los resultados de las Convocatorias para evaluación por promoción y permanencia en el SII, así como de movimientos internos.
</t>
    </r>
    <r>
      <rPr>
        <b/>
        <sz val="24"/>
        <rFont val="Calibri"/>
        <family val="2"/>
        <scheme val="minor"/>
      </rPr>
      <t xml:space="preserve">
</t>
    </r>
    <r>
      <rPr>
        <sz val="24"/>
        <rFont val="Calibri"/>
        <family val="2"/>
        <scheme val="minor"/>
      </rPr>
      <t>Para el ejercicio de 2019 disminuyó el número de investigadores, por lo que es importante mencionar, que durante este periodo se llevaron a cabo diversos cambios en la Dirección de Investigación, por movimientos de investigadores de nivel de mando que pasaron a plazas de médicos especialistas, así como, la conclusión en la vigencia de convenio de dos catedras de CONACYT evaluados en el SNI.</t>
    </r>
  </si>
  <si>
    <r>
      <rPr>
        <sz val="24"/>
        <rFont val="Calibri"/>
        <family val="2"/>
        <scheme val="minor"/>
      </rPr>
      <t>A partir del ejercicio 2014 en que la CCINSHAE integró este indicador a la MIR, el Porcentaje de artículos científicos de impacto alto ha presentado variaciones, principalmente como resultado de un incremento en los artículos de impacto alto con respecto al total de artículos publicados, lo cual muestra la calidad de los mismos a nivel internacional.  
Para el ejercicio 2019 se dió un incremento en ambas variables, por lo que se destaca la productividad de los investigadores por el nivel de artículos publicados en revistas de difusión cientifíca de corte internacional, siendo estos:  73 del grupo III, 53 del grupo IV, 10 del grupo V, 2 del grupo VI y 4 del grupo VII.</t>
    </r>
    <r>
      <rPr>
        <b/>
        <sz val="24"/>
        <rFont val="Calibri"/>
        <family val="2"/>
        <scheme val="minor"/>
      </rPr>
      <t xml:space="preserve">
</t>
    </r>
  </si>
  <si>
    <t>A partir del ejercicio 2016 en que la CCINSHAE integró este indicador a la MIR, el Promedio de productos por investigador ha presentado variaciones, que principalmente se deben a publicación de libros y capitulos de libro, ya que en gran medida depende de la disponibilidad de recursos para concretar la publicación. A su vez, las variaciones en el número de investigadores se derivan de los resultados de las Convocatorias para evaluación por promoción y permanencia en el SII, así como de movimientos internos.  
Pera el ejercicio 2019 se incrementó el número de productos institucionales con un total de 303, integrados por 182 artículos científicos, (38 del grupo I, dos del grupo II, 73 del grupo III, 53 del grupo IV, 10 del grupo V, dos del grupo VI y cuatro del grupo VII). Asimismo, se elaboraron cinco libros y 116 capítulos de libro, estos últimos, como resultado de las actividades conmemorativas del 75 Aniversario del Instituto; sin embargo, es importante destacar que para la publicación de 3 libros con 28 capítulos, se obtuvo apoyo externo.</t>
  </si>
  <si>
    <t xml:space="preserve">A partir del ejercicio 2019 la CCINSHAE integró el indicador "Proporción de presupuesto complementario obtenido para investigación científica y desarrollo tecnólogico para la salud" se observa un financimiento relevante que procede de agencias no lucrativas y de la industría farmacéutica, por lo que es susceptible de variaciones. </t>
  </si>
  <si>
    <t>A partir del ejercicio 2019, en que la CCINSHAE incorpora este indicador a la MIR, se reporta el 3.0% de presupuesto asignado para investigación científica y desarrollo tecnológico para la salud con respecto al presupuesto institucional, lo cual resulta insuficiente, por lo que es necesario el financiamiento de agencias no lucrativas y de la industría farmacéutica para el desarrollo de proyectos que se llevan a cabo en eI Instituto.</t>
  </si>
  <si>
    <t>A partir del ejercicio 2012 en que la CCINSHAE integró este indicador a la MIR, el Porcentaje de ocupación de plazas de investigador ha tenido ligeras variaciones, ya que de 78 plazas autorizadas, el 100% estaban ocupadas. Asimismo, en el ejercicio 2014 la SHCP autorizó 2 plazas más, llegando a 80; sin embargo, para 2019 se mantiene una plaza vacante, la cual corresponde a Investigador Emérito.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</si>
</sst>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0"/>
      <color rgb="FFFF0000"/>
      <name val="Calibri"/>
      <family val="2"/>
      <scheme val="minor"/>
    </font>
    <font>
      <sz val="9"/>
      <color indexed="81"/>
      <name val="Tahoma"/>
      <family val="2"/>
    </font>
    <font>
      <sz val="16"/>
      <color indexed="81"/>
      <name val="Tahoma"/>
      <family val="2"/>
    </font>
    <font>
      <b/>
      <sz val="24"/>
      <name val="Calibri"/>
      <family val="2"/>
      <scheme val="minor"/>
    </font>
    <font>
      <sz val="2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s>
  <borders count="40">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4" fillId="0" borderId="0"/>
  </cellStyleXfs>
  <cellXfs count="117">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0"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0" xfId="0" applyNumberFormat="1" applyFont="1" applyFill="1" applyBorder="1" applyAlignment="1" applyProtection="1">
      <alignment horizontal="center" vertical="center" wrapText="1"/>
    </xf>
    <xf numFmtId="3" fontId="15" fillId="0" borderId="16" xfId="0" applyNumberFormat="1" applyFont="1" applyFill="1" applyBorder="1" applyAlignment="1" applyProtection="1">
      <alignment horizontal="center" vertical="center" wrapText="1"/>
      <protection locked="0"/>
    </xf>
    <xf numFmtId="3" fontId="15" fillId="0" borderId="17" xfId="1" applyNumberFormat="1" applyFont="1" applyFill="1" applyBorder="1" applyAlignment="1" applyProtection="1">
      <alignment horizontal="center" vertical="center" wrapText="1"/>
      <protection locked="0"/>
    </xf>
    <xf numFmtId="165" fontId="15" fillId="0" borderId="22" xfId="0" applyNumberFormat="1" applyFont="1" applyFill="1" applyBorder="1" applyAlignment="1" applyProtection="1">
      <alignment horizontal="center" vertical="center" wrapText="1"/>
    </xf>
    <xf numFmtId="3" fontId="15" fillId="0" borderId="23" xfId="0" applyNumberFormat="1" applyFont="1" applyFill="1" applyBorder="1" applyAlignment="1" applyProtection="1">
      <alignment horizontal="center" vertical="center" wrapText="1"/>
      <protection locked="0"/>
    </xf>
    <xf numFmtId="3" fontId="15" fillId="0" borderId="24" xfId="1"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5" xfId="0" applyBorder="1" applyProtection="1"/>
    <xf numFmtId="0" fontId="0" fillId="0" borderId="19" xfId="0" applyBorder="1" applyProtection="1"/>
    <xf numFmtId="0" fontId="0" fillId="0" borderId="26" xfId="0" applyBorder="1" applyProtection="1"/>
    <xf numFmtId="0" fontId="10" fillId="0" borderId="11" xfId="1"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49" fontId="20" fillId="0" borderId="21" xfId="0" applyNumberFormat="1"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xf>
    <xf numFmtId="49" fontId="20" fillId="4" borderId="13" xfId="0" applyNumberFormat="1" applyFont="1" applyFill="1" applyBorder="1" applyAlignment="1" applyProtection="1">
      <alignment horizontal="center" vertical="center" wrapText="1"/>
    </xf>
    <xf numFmtId="165" fontId="15" fillId="4" borderId="10" xfId="0" applyNumberFormat="1" applyFont="1" applyFill="1" applyBorder="1" applyAlignment="1" applyProtection="1">
      <alignment horizontal="center" vertical="center" wrapText="1"/>
    </xf>
    <xf numFmtId="3" fontId="15" fillId="4" borderId="11" xfId="0" applyNumberFormat="1" applyFont="1" applyFill="1" applyBorder="1" applyAlignment="1" applyProtection="1">
      <alignment horizontal="center" vertical="center" wrapText="1"/>
    </xf>
    <xf numFmtId="3" fontId="15" fillId="4" borderId="13" xfId="0"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49" fontId="20" fillId="2" borderId="21"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49" fontId="20" fillId="6" borderId="21" xfId="0" applyNumberFormat="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27"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10" fillId="0" borderId="16" xfId="0" applyFont="1" applyFill="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17" xfId="1" applyFont="1" applyFill="1" applyBorder="1" applyAlignment="1" applyProtection="1">
      <alignment horizontal="center" vertical="center" wrapText="1"/>
    </xf>
    <xf numFmtId="0" fontId="10" fillId="6" borderId="28" xfId="0" applyFont="1" applyFill="1" applyBorder="1" applyAlignment="1" applyProtection="1">
      <alignment horizontal="center" vertical="center" wrapText="1"/>
    </xf>
    <xf numFmtId="49" fontId="20" fillId="0" borderId="26" xfId="0" applyNumberFormat="1" applyFont="1" applyFill="1" applyBorder="1" applyAlignment="1" applyProtection="1">
      <alignment horizontal="center" vertical="center" wrapText="1"/>
    </xf>
    <xf numFmtId="165" fontId="15" fillId="0" borderId="34" xfId="0" applyNumberFormat="1" applyFont="1" applyFill="1" applyBorder="1" applyAlignment="1" applyProtection="1">
      <alignment horizontal="center" vertical="center" wrapText="1"/>
    </xf>
    <xf numFmtId="3" fontId="15" fillId="0" borderId="35" xfId="0" applyNumberFormat="1" applyFont="1" applyFill="1" applyBorder="1" applyAlignment="1" applyProtection="1">
      <alignment horizontal="center" vertical="center" wrapText="1"/>
      <protection locked="0"/>
    </xf>
    <xf numFmtId="3" fontId="15" fillId="0" borderId="36" xfId="1" applyNumberFormat="1" applyFont="1" applyFill="1" applyBorder="1" applyAlignment="1" applyProtection="1">
      <alignment horizontal="center" vertical="center" wrapText="1"/>
      <protection locked="0"/>
    </xf>
    <xf numFmtId="49" fontId="20" fillId="0" borderId="20" xfId="0" applyNumberFormat="1" applyFont="1" applyFill="1" applyBorder="1" applyAlignment="1" applyProtection="1">
      <alignment horizontal="center" vertical="center" wrapText="1"/>
    </xf>
    <xf numFmtId="49" fontId="20" fillId="2" borderId="33"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xf>
    <xf numFmtId="165" fontId="15" fillId="0" borderId="38" xfId="0" applyNumberFormat="1" applyFont="1" applyFill="1" applyBorder="1" applyAlignment="1" applyProtection="1">
      <alignment horizontal="center" vertical="center" wrapText="1"/>
    </xf>
    <xf numFmtId="165" fontId="15" fillId="0" borderId="37" xfId="0" applyNumberFormat="1" applyFont="1" applyFill="1" applyBorder="1" applyAlignment="1" applyProtection="1">
      <alignment horizontal="center" vertical="center" wrapText="1"/>
    </xf>
    <xf numFmtId="165" fontId="15" fillId="0" borderId="39" xfId="0"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7" fillId="0" borderId="0" xfId="0" applyFont="1" applyAlignment="1" applyProtection="1">
      <alignment horizontal="center"/>
    </xf>
    <xf numFmtId="0" fontId="3" fillId="0" borderId="1" xfId="0" applyFont="1" applyBorder="1" applyAlignment="1" applyProtection="1">
      <alignment horizontal="left"/>
      <protection locked="0"/>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3" fillId="2" borderId="29"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13" fillId="0" borderId="18"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2" fillId="0" borderId="0" xfId="0" applyFont="1" applyAlignment="1" applyProtection="1">
      <alignment horizontal="left" vertical="center" wrapText="1"/>
    </xf>
    <xf numFmtId="49" fontId="18" fillId="0" borderId="7" xfId="0" applyNumberFormat="1" applyFont="1" applyBorder="1" applyAlignment="1" applyProtection="1">
      <alignment horizontal="center" vertical="center" wrapText="1"/>
    </xf>
    <xf numFmtId="49" fontId="18" fillId="0" borderId="25" xfId="0" applyNumberFormat="1" applyFont="1" applyBorder="1" applyAlignment="1" applyProtection="1">
      <alignment horizontal="center" vertical="center" wrapText="1"/>
    </xf>
    <xf numFmtId="0" fontId="21" fillId="0" borderId="7" xfId="0" applyFont="1" applyBorder="1" applyAlignment="1" applyProtection="1">
      <alignment horizontal="center" vertical="center" wrapText="1"/>
    </xf>
    <xf numFmtId="0" fontId="21" fillId="0" borderId="25" xfId="0" applyFont="1" applyBorder="1" applyAlignment="1" applyProtection="1">
      <alignment horizontal="center" vertical="center" wrapText="1"/>
    </xf>
    <xf numFmtId="0" fontId="25" fillId="0" borderId="7" xfId="0" applyNumberFormat="1" applyFont="1" applyBorder="1" applyAlignment="1" applyProtection="1">
      <alignment horizontal="justify" vertical="center" wrapText="1"/>
      <protection locked="0"/>
    </xf>
    <xf numFmtId="0" fontId="25" fillId="0" borderId="25" xfId="0" applyNumberFormat="1" applyFont="1" applyBorder="1" applyAlignment="1" applyProtection="1">
      <alignment horizontal="justify" vertical="center" wrapText="1"/>
      <protection locked="0"/>
    </xf>
    <xf numFmtId="0" fontId="25" fillId="0" borderId="19" xfId="0" applyNumberFormat="1" applyFont="1" applyBorder="1" applyAlignment="1" applyProtection="1">
      <alignment horizontal="justify" vertical="center" wrapText="1"/>
      <protection locked="0"/>
    </xf>
    <xf numFmtId="0" fontId="25" fillId="0" borderId="26"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49" fontId="18" fillId="0" borderId="31" xfId="0" applyNumberFormat="1" applyFont="1" applyBorder="1" applyAlignment="1" applyProtection="1">
      <alignment horizontal="center" vertical="center" wrapText="1"/>
    </xf>
    <xf numFmtId="49" fontId="18" fillId="0" borderId="27" xfId="0" applyNumberFormat="1" applyFont="1" applyBorder="1" applyAlignment="1" applyProtection="1">
      <alignment horizontal="center" vertical="center" wrapText="1"/>
    </xf>
    <xf numFmtId="0" fontId="13" fillId="0" borderId="32" xfId="0" applyFont="1" applyFill="1" applyBorder="1" applyAlignment="1" applyProtection="1">
      <alignment horizontal="center" vertical="center"/>
    </xf>
    <xf numFmtId="0" fontId="26" fillId="0" borderId="7" xfId="0" applyNumberFormat="1" applyFont="1" applyBorder="1" applyAlignment="1" applyProtection="1">
      <alignment horizontal="justify" vertical="center" wrapText="1"/>
      <protection locked="0"/>
    </xf>
    <xf numFmtId="0" fontId="3" fillId="0" borderId="0" xfId="0" applyFont="1" applyAlignment="1" applyProtection="1">
      <alignment horizontal="center" vertical="center"/>
    </xf>
    <xf numFmtId="0" fontId="7" fillId="0" borderId="0" xfId="0" applyFont="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8" fillId="3" borderId="0" xfId="0" applyFont="1" applyFill="1" applyAlignment="1" applyProtection="1">
      <alignment horizontal="left" vertical="center" wrapText="1"/>
    </xf>
    <xf numFmtId="0" fontId="13" fillId="0" borderId="14" xfId="0" applyFont="1" applyFill="1" applyBorder="1" applyAlignment="1" applyProtection="1">
      <alignment horizontal="center" vertical="center"/>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49" fontId="25" fillId="0" borderId="7" xfId="0" applyNumberFormat="1" applyFont="1" applyBorder="1" applyAlignment="1" applyProtection="1">
      <alignment horizontal="justify" vertical="center" wrapText="1"/>
      <protection locked="0"/>
    </xf>
    <xf numFmtId="49" fontId="25" fillId="0" borderId="25" xfId="0" applyNumberFormat="1" applyFont="1" applyBorder="1" applyAlignment="1" applyProtection="1">
      <alignment horizontal="justify" vertical="center" wrapText="1"/>
      <protection locked="0"/>
    </xf>
    <xf numFmtId="49" fontId="25" fillId="0" borderId="19" xfId="0" applyNumberFormat="1" applyFont="1" applyBorder="1" applyAlignment="1" applyProtection="1">
      <alignment horizontal="justify" vertical="center" wrapText="1"/>
      <protection locked="0"/>
    </xf>
    <xf numFmtId="49" fontId="25" fillId="0" borderId="26" xfId="0" applyNumberFormat="1" applyFont="1" applyBorder="1" applyAlignment="1" applyProtection="1">
      <alignment horizontal="justify" vertical="center" wrapText="1"/>
      <protection locked="0"/>
    </xf>
    <xf numFmtId="49" fontId="26" fillId="0" borderId="7" xfId="0" applyNumberFormat="1" applyFont="1" applyBorder="1" applyAlignment="1" applyProtection="1">
      <alignment horizontal="justify" vertical="center" wrapText="1"/>
      <protection locked="0"/>
    </xf>
    <xf numFmtId="49" fontId="21" fillId="0" borderId="25" xfId="0" applyNumberFormat="1" applyFont="1" applyBorder="1" applyAlignment="1" applyProtection="1">
      <alignment horizontal="justify" vertical="center" wrapText="1"/>
      <protection locked="0"/>
    </xf>
    <xf numFmtId="49" fontId="21" fillId="0" borderId="7" xfId="0" applyNumberFormat="1" applyFont="1" applyBorder="1" applyAlignment="1" applyProtection="1">
      <alignment horizontal="justify" vertical="center" wrapText="1"/>
      <protection locked="0"/>
    </xf>
    <xf numFmtId="49" fontId="21" fillId="0" borderId="19" xfId="0" applyNumberFormat="1" applyFont="1" applyBorder="1" applyAlignment="1" applyProtection="1">
      <alignment horizontal="justify" vertical="center" wrapText="1"/>
      <protection locked="0"/>
    </xf>
    <xf numFmtId="49" fontId="21" fillId="0" borderId="26" xfId="0" applyNumberFormat="1" applyFont="1" applyBorder="1" applyAlignment="1" applyProtection="1">
      <alignment horizontal="justify" vertical="center" wrapText="1"/>
      <protection locked="0"/>
    </xf>
  </cellXfs>
  <cellStyles count="2">
    <cellStyle name="Normal" xfId="0" builtinId="0"/>
    <cellStyle name="Normal 2" xfId="1"/>
  </cellStyles>
  <dxfs count="0"/>
  <tableStyles count="0" defaultTableStyle="TableStyleMedium2" defaultPivotStyle="PivotStyleLight16"/>
  <colors>
    <mruColors>
      <color rgb="FF0000FF"/>
      <color rgb="FF005000"/>
      <color rgb="FF9900FF"/>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1_2019'!$D$16:$D$19</c:f>
              <c:strCache>
                <c:ptCount val="4"/>
                <c:pt idx="0">
                  <c:v>2016</c:v>
                </c:pt>
                <c:pt idx="1">
                  <c:v>2017</c:v>
                </c:pt>
                <c:pt idx="2">
                  <c:v>2018</c:v>
                </c:pt>
                <c:pt idx="3">
                  <c:v>2019</c:v>
                </c:pt>
              </c:strCache>
            </c:strRef>
          </c:cat>
          <c:val>
            <c:numRef>
              <c:f>'E022 IND 1_2019'!$E$16:$E$19</c:f>
              <c:numCache>
                <c:formatCode>#,##0.0</c:formatCode>
                <c:ptCount val="4"/>
                <c:pt idx="0">
                  <c:v>54</c:v>
                </c:pt>
                <c:pt idx="1">
                  <c:v>54.7</c:v>
                </c:pt>
                <c:pt idx="2">
                  <c:v>55.6</c:v>
                </c:pt>
                <c:pt idx="3">
                  <c:v>54.2</c:v>
                </c:pt>
              </c:numCache>
            </c:numRef>
          </c:val>
        </c:ser>
        <c:dLbls>
          <c:showLegendKey val="0"/>
          <c:showVal val="0"/>
          <c:showCatName val="0"/>
          <c:showSerName val="0"/>
          <c:showPercent val="0"/>
          <c:showBubbleSize val="0"/>
        </c:dLbls>
        <c:gapWidth val="219"/>
        <c:overlap val="-27"/>
        <c:axId val="74087808"/>
        <c:axId val="74089600"/>
      </c:barChart>
      <c:catAx>
        <c:axId val="74087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89600"/>
        <c:crosses val="autoZero"/>
        <c:auto val="1"/>
        <c:lblAlgn val="ctr"/>
        <c:lblOffset val="100"/>
        <c:noMultiLvlLbl val="0"/>
      </c:catAx>
      <c:valAx>
        <c:axId val="74089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87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8_2019'!$D$17:$D$19</c:f>
              <c:strCache>
                <c:ptCount val="1"/>
                <c:pt idx="0">
                  <c:v>2019</c:v>
                </c:pt>
              </c:strCache>
            </c:strRef>
          </c:cat>
          <c:val>
            <c:numRef>
              <c:f>'E022 IND 8_2019'!$E$17:$E$19</c:f>
              <c:numCache>
                <c:formatCode>#,##0.0</c:formatCode>
                <c:ptCount val="1"/>
                <c:pt idx="0">
                  <c:v>415.2</c:v>
                </c:pt>
              </c:numCache>
            </c:numRef>
          </c:val>
        </c:ser>
        <c:dLbls>
          <c:showLegendKey val="0"/>
          <c:showVal val="0"/>
          <c:showCatName val="0"/>
          <c:showSerName val="0"/>
          <c:showPercent val="0"/>
          <c:showBubbleSize val="0"/>
        </c:dLbls>
        <c:gapWidth val="219"/>
        <c:overlap val="-27"/>
        <c:axId val="84444672"/>
        <c:axId val="84446208"/>
      </c:barChart>
      <c:catAx>
        <c:axId val="844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446208"/>
        <c:crosses val="autoZero"/>
        <c:auto val="1"/>
        <c:lblAlgn val="ctr"/>
        <c:lblOffset val="100"/>
        <c:noMultiLvlLbl val="0"/>
      </c:catAx>
      <c:valAx>
        <c:axId val="84446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444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8_2019'!$D$17:$D$19</c:f>
              <c:strCache>
                <c:ptCount val="1"/>
                <c:pt idx="0">
                  <c:v>2019</c:v>
                </c:pt>
              </c:strCache>
            </c:strRef>
          </c:cat>
          <c:val>
            <c:numRef>
              <c:f>'E022 IND 8_2019'!$F$17:$F$19</c:f>
              <c:numCache>
                <c:formatCode>#,##0</c:formatCode>
                <c:ptCount val="1"/>
                <c:pt idx="0">
                  <c:v>63075063</c:v>
                </c:pt>
              </c:numCache>
            </c:numRef>
          </c:val>
        </c:ser>
        <c:dLbls>
          <c:showLegendKey val="0"/>
          <c:showVal val="0"/>
          <c:showCatName val="0"/>
          <c:showSerName val="0"/>
          <c:showPercent val="0"/>
          <c:showBubbleSize val="0"/>
        </c:dLbls>
        <c:gapWidth val="219"/>
        <c:overlap val="-27"/>
        <c:axId val="84461824"/>
        <c:axId val="74715136"/>
      </c:barChart>
      <c:catAx>
        <c:axId val="844618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715136"/>
        <c:crosses val="autoZero"/>
        <c:auto val="1"/>
        <c:lblAlgn val="ctr"/>
        <c:lblOffset val="100"/>
        <c:noMultiLvlLbl val="0"/>
      </c:catAx>
      <c:valAx>
        <c:axId val="7471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46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8_2019'!$D$17:$D$19</c:f>
              <c:strCache>
                <c:ptCount val="1"/>
                <c:pt idx="0">
                  <c:v>2019</c:v>
                </c:pt>
              </c:strCache>
            </c:strRef>
          </c:cat>
          <c:val>
            <c:numRef>
              <c:f>'E022 IND 8_2019'!$G$17:$G$19</c:f>
              <c:numCache>
                <c:formatCode>#,##0</c:formatCode>
                <c:ptCount val="1"/>
                <c:pt idx="0">
                  <c:v>15191931</c:v>
                </c:pt>
              </c:numCache>
            </c:numRef>
          </c:val>
        </c:ser>
        <c:dLbls>
          <c:showLegendKey val="0"/>
          <c:showVal val="0"/>
          <c:showCatName val="0"/>
          <c:showSerName val="0"/>
          <c:showPercent val="0"/>
          <c:showBubbleSize val="0"/>
        </c:dLbls>
        <c:gapWidth val="219"/>
        <c:overlap val="-27"/>
        <c:axId val="73960448"/>
        <c:axId val="74736384"/>
      </c:barChart>
      <c:catAx>
        <c:axId val="73960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736384"/>
        <c:crosses val="autoZero"/>
        <c:auto val="1"/>
        <c:lblAlgn val="ctr"/>
        <c:lblOffset val="100"/>
        <c:noMultiLvlLbl val="0"/>
      </c:catAx>
      <c:valAx>
        <c:axId val="7473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960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10_2019'!$D$17:$D$17</c:f>
              <c:strCache>
                <c:ptCount val="1"/>
                <c:pt idx="0">
                  <c:v>2019</c:v>
                </c:pt>
              </c:strCache>
            </c:strRef>
          </c:cat>
          <c:val>
            <c:numRef>
              <c:f>'E022 IND 10_2019'!$E$17:$E$17</c:f>
              <c:numCache>
                <c:formatCode>#,##0.0</c:formatCode>
                <c:ptCount val="1"/>
                <c:pt idx="0">
                  <c:v>3</c:v>
                </c:pt>
              </c:numCache>
            </c:numRef>
          </c:val>
        </c:ser>
        <c:dLbls>
          <c:showLegendKey val="0"/>
          <c:showVal val="0"/>
          <c:showCatName val="0"/>
          <c:showSerName val="0"/>
          <c:showPercent val="0"/>
          <c:showBubbleSize val="0"/>
        </c:dLbls>
        <c:gapWidth val="219"/>
        <c:overlap val="-27"/>
        <c:axId val="90313856"/>
        <c:axId val="90315392"/>
      </c:barChart>
      <c:catAx>
        <c:axId val="9031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90315392"/>
        <c:crosses val="autoZero"/>
        <c:auto val="1"/>
        <c:lblAlgn val="ctr"/>
        <c:lblOffset val="100"/>
        <c:noMultiLvlLbl val="0"/>
      </c:catAx>
      <c:valAx>
        <c:axId val="903153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800" b="0" i="0" u="none" strike="noStrike" kern="1200" baseline="0">
                <a:solidFill>
                  <a:schemeClr val="tx1">
                    <a:lumMod val="65000"/>
                    <a:lumOff val="35000"/>
                  </a:schemeClr>
                </a:solidFill>
                <a:latin typeface="+mn-lt"/>
                <a:ea typeface="+mn-ea"/>
                <a:cs typeface="+mn-cs"/>
              </a:defRPr>
            </a:pPr>
            <a:endParaRPr lang="es-MX"/>
          </a:p>
        </c:txPr>
        <c:crossAx val="90313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10_2019'!$D$17:$D$17</c:f>
              <c:strCache>
                <c:ptCount val="1"/>
                <c:pt idx="0">
                  <c:v>2019</c:v>
                </c:pt>
              </c:strCache>
            </c:strRef>
          </c:cat>
          <c:val>
            <c:numRef>
              <c:f>'E022 IND 10_2019'!$F$17:$F$17</c:f>
              <c:numCache>
                <c:formatCode>#,##0</c:formatCode>
                <c:ptCount val="1"/>
                <c:pt idx="0">
                  <c:v>15191931</c:v>
                </c:pt>
              </c:numCache>
            </c:numRef>
          </c:val>
        </c:ser>
        <c:dLbls>
          <c:showLegendKey val="0"/>
          <c:showVal val="0"/>
          <c:showCatName val="0"/>
          <c:showSerName val="0"/>
          <c:showPercent val="0"/>
          <c:showBubbleSize val="0"/>
        </c:dLbls>
        <c:gapWidth val="219"/>
        <c:overlap val="-27"/>
        <c:axId val="90343296"/>
        <c:axId val="90344832"/>
      </c:barChart>
      <c:catAx>
        <c:axId val="90343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344832"/>
        <c:crosses val="autoZero"/>
        <c:auto val="1"/>
        <c:lblAlgn val="ctr"/>
        <c:lblOffset val="100"/>
        <c:noMultiLvlLbl val="0"/>
      </c:catAx>
      <c:valAx>
        <c:axId val="90344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343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10_2019'!$D$17:$D$17</c:f>
              <c:strCache>
                <c:ptCount val="1"/>
                <c:pt idx="0">
                  <c:v>2019</c:v>
                </c:pt>
              </c:strCache>
            </c:strRef>
          </c:cat>
          <c:val>
            <c:numRef>
              <c:f>'E022 IND 10_2019'!$G$17:$G$17</c:f>
              <c:numCache>
                <c:formatCode>#,##0</c:formatCode>
                <c:ptCount val="1"/>
                <c:pt idx="0">
                  <c:v>502232993</c:v>
                </c:pt>
              </c:numCache>
            </c:numRef>
          </c:val>
        </c:ser>
        <c:dLbls>
          <c:showLegendKey val="0"/>
          <c:showVal val="0"/>
          <c:showCatName val="0"/>
          <c:showSerName val="0"/>
          <c:showPercent val="0"/>
          <c:showBubbleSize val="0"/>
        </c:dLbls>
        <c:gapWidth val="219"/>
        <c:overlap val="-27"/>
        <c:axId val="90368640"/>
        <c:axId val="91554176"/>
      </c:barChart>
      <c:catAx>
        <c:axId val="90368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554176"/>
        <c:crosses val="autoZero"/>
        <c:auto val="1"/>
        <c:lblAlgn val="ctr"/>
        <c:lblOffset val="100"/>
        <c:noMultiLvlLbl val="0"/>
      </c:catAx>
      <c:valAx>
        <c:axId val="91554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36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12_2019'!$D$17:$D$24</c:f>
              <c:strCache>
                <c:ptCount val="8"/>
                <c:pt idx="0">
                  <c:v>2012</c:v>
                </c:pt>
                <c:pt idx="1">
                  <c:v>2013</c:v>
                </c:pt>
                <c:pt idx="2">
                  <c:v>2014</c:v>
                </c:pt>
                <c:pt idx="3">
                  <c:v>2015</c:v>
                </c:pt>
                <c:pt idx="4">
                  <c:v>2016</c:v>
                </c:pt>
                <c:pt idx="5">
                  <c:v>2017</c:v>
                </c:pt>
                <c:pt idx="6">
                  <c:v>2018</c:v>
                </c:pt>
                <c:pt idx="7">
                  <c:v>2019</c:v>
                </c:pt>
              </c:strCache>
            </c:strRef>
          </c:cat>
          <c:val>
            <c:numRef>
              <c:f>'E022 IND 12_2019'!$E$17:$E$24</c:f>
              <c:numCache>
                <c:formatCode>#,##0.0</c:formatCode>
                <c:ptCount val="8"/>
                <c:pt idx="0">
                  <c:v>100</c:v>
                </c:pt>
                <c:pt idx="1">
                  <c:v>100</c:v>
                </c:pt>
                <c:pt idx="2">
                  <c:v>98.8</c:v>
                </c:pt>
                <c:pt idx="3">
                  <c:v>100</c:v>
                </c:pt>
                <c:pt idx="4">
                  <c:v>97.5</c:v>
                </c:pt>
                <c:pt idx="5">
                  <c:v>98.8</c:v>
                </c:pt>
                <c:pt idx="6">
                  <c:v>97.5</c:v>
                </c:pt>
                <c:pt idx="7">
                  <c:v>98.8</c:v>
                </c:pt>
              </c:numCache>
            </c:numRef>
          </c:val>
        </c:ser>
        <c:dLbls>
          <c:showLegendKey val="0"/>
          <c:showVal val="0"/>
          <c:showCatName val="0"/>
          <c:showSerName val="0"/>
          <c:showPercent val="0"/>
          <c:showBubbleSize val="0"/>
        </c:dLbls>
        <c:gapWidth val="219"/>
        <c:overlap val="-27"/>
        <c:axId val="92279168"/>
        <c:axId val="92280704"/>
      </c:barChart>
      <c:catAx>
        <c:axId val="92279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2280704"/>
        <c:crosses val="autoZero"/>
        <c:auto val="1"/>
        <c:lblAlgn val="ctr"/>
        <c:lblOffset val="100"/>
        <c:noMultiLvlLbl val="0"/>
      </c:catAx>
      <c:valAx>
        <c:axId val="92280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2279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12_2019'!$D$17:$D$24</c:f>
              <c:strCache>
                <c:ptCount val="8"/>
                <c:pt idx="0">
                  <c:v>2012</c:v>
                </c:pt>
                <c:pt idx="1">
                  <c:v>2013</c:v>
                </c:pt>
                <c:pt idx="2">
                  <c:v>2014</c:v>
                </c:pt>
                <c:pt idx="3">
                  <c:v>2015</c:v>
                </c:pt>
                <c:pt idx="4">
                  <c:v>2016</c:v>
                </c:pt>
                <c:pt idx="5">
                  <c:v>2017</c:v>
                </c:pt>
                <c:pt idx="6">
                  <c:v>2018</c:v>
                </c:pt>
                <c:pt idx="7">
                  <c:v>2019</c:v>
                </c:pt>
              </c:strCache>
            </c:strRef>
          </c:cat>
          <c:val>
            <c:numRef>
              <c:f>'E022 IND 12_2019'!$F$17:$F$24</c:f>
              <c:numCache>
                <c:formatCode>#,##0</c:formatCode>
                <c:ptCount val="8"/>
                <c:pt idx="0">
                  <c:v>78</c:v>
                </c:pt>
                <c:pt idx="1">
                  <c:v>78</c:v>
                </c:pt>
                <c:pt idx="2">
                  <c:v>79</c:v>
                </c:pt>
                <c:pt idx="3">
                  <c:v>80</c:v>
                </c:pt>
                <c:pt idx="4">
                  <c:v>78</c:v>
                </c:pt>
                <c:pt idx="5">
                  <c:v>79</c:v>
                </c:pt>
                <c:pt idx="6">
                  <c:v>78</c:v>
                </c:pt>
                <c:pt idx="7">
                  <c:v>79</c:v>
                </c:pt>
              </c:numCache>
            </c:numRef>
          </c:val>
        </c:ser>
        <c:dLbls>
          <c:showLegendKey val="0"/>
          <c:showVal val="0"/>
          <c:showCatName val="0"/>
          <c:showSerName val="0"/>
          <c:showPercent val="0"/>
          <c:showBubbleSize val="0"/>
        </c:dLbls>
        <c:gapWidth val="219"/>
        <c:overlap val="-27"/>
        <c:axId val="92320896"/>
        <c:axId val="92322432"/>
      </c:barChart>
      <c:catAx>
        <c:axId val="92320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322432"/>
        <c:crosses val="autoZero"/>
        <c:auto val="1"/>
        <c:lblAlgn val="ctr"/>
        <c:lblOffset val="100"/>
        <c:noMultiLvlLbl val="0"/>
      </c:catAx>
      <c:valAx>
        <c:axId val="92322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320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12_2019'!$D$17:$D$24</c:f>
              <c:strCache>
                <c:ptCount val="8"/>
                <c:pt idx="0">
                  <c:v>2012</c:v>
                </c:pt>
                <c:pt idx="1">
                  <c:v>2013</c:v>
                </c:pt>
                <c:pt idx="2">
                  <c:v>2014</c:v>
                </c:pt>
                <c:pt idx="3">
                  <c:v>2015</c:v>
                </c:pt>
                <c:pt idx="4">
                  <c:v>2016</c:v>
                </c:pt>
                <c:pt idx="5">
                  <c:v>2017</c:v>
                </c:pt>
                <c:pt idx="6">
                  <c:v>2018</c:v>
                </c:pt>
                <c:pt idx="7">
                  <c:v>2019</c:v>
                </c:pt>
              </c:strCache>
            </c:strRef>
          </c:cat>
          <c:val>
            <c:numRef>
              <c:f>'E022 IND 12_2019'!$G$17:$G$24</c:f>
              <c:numCache>
                <c:formatCode>#,##0</c:formatCode>
                <c:ptCount val="8"/>
                <c:pt idx="0">
                  <c:v>78</c:v>
                </c:pt>
                <c:pt idx="1">
                  <c:v>78</c:v>
                </c:pt>
                <c:pt idx="2">
                  <c:v>80</c:v>
                </c:pt>
                <c:pt idx="3">
                  <c:v>80</c:v>
                </c:pt>
                <c:pt idx="4">
                  <c:v>80</c:v>
                </c:pt>
                <c:pt idx="5">
                  <c:v>80</c:v>
                </c:pt>
                <c:pt idx="6">
                  <c:v>80</c:v>
                </c:pt>
                <c:pt idx="7">
                  <c:v>80</c:v>
                </c:pt>
              </c:numCache>
            </c:numRef>
          </c:val>
        </c:ser>
        <c:dLbls>
          <c:showLegendKey val="0"/>
          <c:showVal val="0"/>
          <c:showCatName val="0"/>
          <c:showSerName val="0"/>
          <c:showPercent val="0"/>
          <c:showBubbleSize val="0"/>
        </c:dLbls>
        <c:gapWidth val="219"/>
        <c:overlap val="-27"/>
        <c:axId val="92329856"/>
        <c:axId val="92331392"/>
      </c:barChart>
      <c:catAx>
        <c:axId val="923298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331392"/>
        <c:crosses val="autoZero"/>
        <c:auto val="1"/>
        <c:lblAlgn val="ctr"/>
        <c:lblOffset val="100"/>
        <c:noMultiLvlLbl val="0"/>
      </c:catAx>
      <c:valAx>
        <c:axId val="9233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2329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1_2019'!$D$16:$D$19</c:f>
              <c:strCache>
                <c:ptCount val="4"/>
                <c:pt idx="0">
                  <c:v>2016</c:v>
                </c:pt>
                <c:pt idx="1">
                  <c:v>2017</c:v>
                </c:pt>
                <c:pt idx="2">
                  <c:v>2018</c:v>
                </c:pt>
                <c:pt idx="3">
                  <c:v>2019</c:v>
                </c:pt>
              </c:strCache>
            </c:strRef>
          </c:cat>
          <c:val>
            <c:numRef>
              <c:f>'E022 IND 1_2019'!$F$16:$F$19</c:f>
              <c:numCache>
                <c:formatCode>#,##0</c:formatCode>
                <c:ptCount val="4"/>
                <c:pt idx="0">
                  <c:v>67</c:v>
                </c:pt>
                <c:pt idx="1">
                  <c:v>70</c:v>
                </c:pt>
                <c:pt idx="2">
                  <c:v>69</c:v>
                </c:pt>
                <c:pt idx="3">
                  <c:v>65</c:v>
                </c:pt>
              </c:numCache>
            </c:numRef>
          </c:val>
        </c:ser>
        <c:dLbls>
          <c:showLegendKey val="0"/>
          <c:showVal val="0"/>
          <c:showCatName val="0"/>
          <c:showSerName val="0"/>
          <c:showPercent val="0"/>
          <c:showBubbleSize val="0"/>
        </c:dLbls>
        <c:gapWidth val="219"/>
        <c:overlap val="-27"/>
        <c:axId val="74326400"/>
        <c:axId val="74327936"/>
      </c:barChart>
      <c:catAx>
        <c:axId val="74326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327936"/>
        <c:crosses val="autoZero"/>
        <c:auto val="1"/>
        <c:lblAlgn val="ctr"/>
        <c:lblOffset val="100"/>
        <c:noMultiLvlLbl val="0"/>
      </c:catAx>
      <c:valAx>
        <c:axId val="7432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32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1_2019'!$D$16:$D$19</c:f>
              <c:strCache>
                <c:ptCount val="4"/>
                <c:pt idx="0">
                  <c:v>2016</c:v>
                </c:pt>
                <c:pt idx="1">
                  <c:v>2017</c:v>
                </c:pt>
                <c:pt idx="2">
                  <c:v>2018</c:v>
                </c:pt>
                <c:pt idx="3">
                  <c:v>2019</c:v>
                </c:pt>
              </c:strCache>
            </c:strRef>
          </c:cat>
          <c:val>
            <c:numRef>
              <c:f>'E022 IND 1_2019'!$G$16:$G$19</c:f>
              <c:numCache>
                <c:formatCode>#,##0</c:formatCode>
                <c:ptCount val="4"/>
                <c:pt idx="0">
                  <c:v>124</c:v>
                </c:pt>
                <c:pt idx="1">
                  <c:v>128</c:v>
                </c:pt>
                <c:pt idx="2">
                  <c:v>124</c:v>
                </c:pt>
                <c:pt idx="3">
                  <c:v>120</c:v>
                </c:pt>
              </c:numCache>
            </c:numRef>
          </c:val>
        </c:ser>
        <c:dLbls>
          <c:showLegendKey val="0"/>
          <c:showVal val="0"/>
          <c:showCatName val="0"/>
          <c:showSerName val="0"/>
          <c:showPercent val="0"/>
          <c:showBubbleSize val="0"/>
        </c:dLbls>
        <c:gapWidth val="219"/>
        <c:overlap val="-27"/>
        <c:axId val="74353280"/>
        <c:axId val="74355072"/>
      </c:barChart>
      <c:catAx>
        <c:axId val="743532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355072"/>
        <c:crosses val="autoZero"/>
        <c:auto val="1"/>
        <c:lblAlgn val="ctr"/>
        <c:lblOffset val="100"/>
        <c:noMultiLvlLbl val="0"/>
      </c:catAx>
      <c:valAx>
        <c:axId val="74355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353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2_2019'!$D$17:$D$22</c:f>
              <c:strCache>
                <c:ptCount val="6"/>
                <c:pt idx="0">
                  <c:v>2014</c:v>
                </c:pt>
                <c:pt idx="1">
                  <c:v>2015</c:v>
                </c:pt>
                <c:pt idx="2">
                  <c:v>2016</c:v>
                </c:pt>
                <c:pt idx="3">
                  <c:v>2017</c:v>
                </c:pt>
                <c:pt idx="4">
                  <c:v>2018</c:v>
                </c:pt>
                <c:pt idx="5">
                  <c:v>2019</c:v>
                </c:pt>
              </c:strCache>
            </c:strRef>
          </c:cat>
          <c:val>
            <c:numRef>
              <c:f>'E022 IND 2_2019'!$E$17:$E$22</c:f>
              <c:numCache>
                <c:formatCode>#,##0.0</c:formatCode>
                <c:ptCount val="6"/>
                <c:pt idx="0">
                  <c:v>69.2</c:v>
                </c:pt>
                <c:pt idx="1">
                  <c:v>68.900000000000006</c:v>
                </c:pt>
                <c:pt idx="2">
                  <c:v>76.5</c:v>
                </c:pt>
                <c:pt idx="3">
                  <c:v>72.599999999999994</c:v>
                </c:pt>
                <c:pt idx="4">
                  <c:v>73.900000000000006</c:v>
                </c:pt>
                <c:pt idx="5">
                  <c:v>78</c:v>
                </c:pt>
              </c:numCache>
            </c:numRef>
          </c:val>
        </c:ser>
        <c:dLbls>
          <c:showLegendKey val="0"/>
          <c:showVal val="0"/>
          <c:showCatName val="0"/>
          <c:showSerName val="0"/>
          <c:showPercent val="0"/>
          <c:showBubbleSize val="0"/>
        </c:dLbls>
        <c:gapWidth val="219"/>
        <c:overlap val="-27"/>
        <c:axId val="81871616"/>
        <c:axId val="81873152"/>
      </c:barChart>
      <c:catAx>
        <c:axId val="8187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873152"/>
        <c:crosses val="autoZero"/>
        <c:auto val="1"/>
        <c:lblAlgn val="ctr"/>
        <c:lblOffset val="100"/>
        <c:noMultiLvlLbl val="0"/>
      </c:catAx>
      <c:valAx>
        <c:axId val="818731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1871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2_2019'!$D$17:$D$22</c:f>
              <c:strCache>
                <c:ptCount val="6"/>
                <c:pt idx="0">
                  <c:v>2014</c:v>
                </c:pt>
                <c:pt idx="1">
                  <c:v>2015</c:v>
                </c:pt>
                <c:pt idx="2">
                  <c:v>2016</c:v>
                </c:pt>
                <c:pt idx="3">
                  <c:v>2017</c:v>
                </c:pt>
                <c:pt idx="4">
                  <c:v>2018</c:v>
                </c:pt>
                <c:pt idx="5">
                  <c:v>2019</c:v>
                </c:pt>
              </c:strCache>
            </c:strRef>
          </c:cat>
          <c:val>
            <c:numRef>
              <c:f>'E022 IND 2_2019'!$F$17:$F$22</c:f>
              <c:numCache>
                <c:formatCode>#,##0</c:formatCode>
                <c:ptCount val="6"/>
                <c:pt idx="0">
                  <c:v>90</c:v>
                </c:pt>
                <c:pt idx="1">
                  <c:v>93</c:v>
                </c:pt>
                <c:pt idx="2">
                  <c:v>104</c:v>
                </c:pt>
                <c:pt idx="3">
                  <c:v>122</c:v>
                </c:pt>
                <c:pt idx="4">
                  <c:v>122</c:v>
                </c:pt>
                <c:pt idx="5">
                  <c:v>142</c:v>
                </c:pt>
              </c:numCache>
            </c:numRef>
          </c:val>
        </c:ser>
        <c:dLbls>
          <c:showLegendKey val="0"/>
          <c:showVal val="0"/>
          <c:showCatName val="0"/>
          <c:showSerName val="0"/>
          <c:showPercent val="0"/>
          <c:showBubbleSize val="0"/>
        </c:dLbls>
        <c:gapWidth val="219"/>
        <c:overlap val="-27"/>
        <c:axId val="81901056"/>
        <c:axId val="81902592"/>
      </c:barChart>
      <c:catAx>
        <c:axId val="81901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902592"/>
        <c:crosses val="autoZero"/>
        <c:auto val="1"/>
        <c:lblAlgn val="ctr"/>
        <c:lblOffset val="100"/>
        <c:noMultiLvlLbl val="0"/>
      </c:catAx>
      <c:valAx>
        <c:axId val="819025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901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2_2019'!$D$17:$D$22</c:f>
              <c:strCache>
                <c:ptCount val="6"/>
                <c:pt idx="0">
                  <c:v>2014</c:v>
                </c:pt>
                <c:pt idx="1">
                  <c:v>2015</c:v>
                </c:pt>
                <c:pt idx="2">
                  <c:v>2016</c:v>
                </c:pt>
                <c:pt idx="3">
                  <c:v>2017</c:v>
                </c:pt>
                <c:pt idx="4">
                  <c:v>2018</c:v>
                </c:pt>
                <c:pt idx="5">
                  <c:v>2019</c:v>
                </c:pt>
              </c:strCache>
            </c:strRef>
          </c:cat>
          <c:val>
            <c:numRef>
              <c:f>'E022 IND 2_2019'!$G$17:$G$22</c:f>
              <c:numCache>
                <c:formatCode>#,##0</c:formatCode>
                <c:ptCount val="6"/>
                <c:pt idx="0">
                  <c:v>130</c:v>
                </c:pt>
                <c:pt idx="1">
                  <c:v>135</c:v>
                </c:pt>
                <c:pt idx="2">
                  <c:v>136</c:v>
                </c:pt>
                <c:pt idx="3">
                  <c:v>168</c:v>
                </c:pt>
                <c:pt idx="4">
                  <c:v>165</c:v>
                </c:pt>
                <c:pt idx="5">
                  <c:v>182</c:v>
                </c:pt>
              </c:numCache>
            </c:numRef>
          </c:val>
        </c:ser>
        <c:dLbls>
          <c:showLegendKey val="0"/>
          <c:showVal val="0"/>
          <c:showCatName val="0"/>
          <c:showSerName val="0"/>
          <c:showPercent val="0"/>
          <c:showBubbleSize val="0"/>
        </c:dLbls>
        <c:gapWidth val="219"/>
        <c:overlap val="-27"/>
        <c:axId val="82187008"/>
        <c:axId val="82188544"/>
      </c:barChart>
      <c:catAx>
        <c:axId val="82187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188544"/>
        <c:crosses val="autoZero"/>
        <c:auto val="1"/>
        <c:lblAlgn val="ctr"/>
        <c:lblOffset val="100"/>
        <c:noMultiLvlLbl val="0"/>
      </c:catAx>
      <c:valAx>
        <c:axId val="82188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187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0892287833"/>
          <c:y val="3.5576437016079612E-2"/>
          <c:w val="0.89955057802240657"/>
          <c:h val="0.85794845088808902"/>
        </c:manualLayout>
      </c:layout>
      <c:barChart>
        <c:barDir val="col"/>
        <c:grouping val="clustered"/>
        <c:varyColors val="0"/>
        <c:ser>
          <c:idx val="0"/>
          <c:order val="0"/>
          <c:spPr>
            <a:solidFill>
              <a:schemeClr val="accent1"/>
            </a:solidFill>
            <a:ln>
              <a:noFill/>
            </a:ln>
            <a:effectLst/>
          </c:spPr>
          <c:invertIfNegative val="0"/>
          <c:cat>
            <c:strRef>
              <c:f>'E022 IND 3_2019'!$D$16:$D$23</c:f>
              <c:strCache>
                <c:ptCount val="8"/>
                <c:pt idx="0">
                  <c:v>2012</c:v>
                </c:pt>
                <c:pt idx="1">
                  <c:v>2013</c:v>
                </c:pt>
                <c:pt idx="2">
                  <c:v>2014</c:v>
                </c:pt>
                <c:pt idx="3">
                  <c:v>2015</c:v>
                </c:pt>
                <c:pt idx="4">
                  <c:v>2016</c:v>
                </c:pt>
                <c:pt idx="5">
                  <c:v>2017</c:v>
                </c:pt>
                <c:pt idx="6">
                  <c:v>2018</c:v>
                </c:pt>
                <c:pt idx="7">
                  <c:v>2019</c:v>
                </c:pt>
              </c:strCache>
            </c:strRef>
          </c:cat>
          <c:val>
            <c:numRef>
              <c:f>'E022 IND 3_2019'!$E$16:$E$23</c:f>
              <c:numCache>
                <c:formatCode>#,##0.0</c:formatCode>
                <c:ptCount val="8"/>
                <c:pt idx="0">
                  <c:v>3.5</c:v>
                </c:pt>
                <c:pt idx="1">
                  <c:v>3.1</c:v>
                </c:pt>
                <c:pt idx="2">
                  <c:v>2.2000000000000002</c:v>
                </c:pt>
                <c:pt idx="3">
                  <c:v>1.9</c:v>
                </c:pt>
                <c:pt idx="4">
                  <c:v>1.2</c:v>
                </c:pt>
                <c:pt idx="5">
                  <c:v>1.6</c:v>
                </c:pt>
                <c:pt idx="6">
                  <c:v>1.6</c:v>
                </c:pt>
                <c:pt idx="7">
                  <c:v>2.5</c:v>
                </c:pt>
              </c:numCache>
            </c:numRef>
          </c:val>
        </c:ser>
        <c:dLbls>
          <c:showLegendKey val="0"/>
          <c:showVal val="0"/>
          <c:showCatName val="0"/>
          <c:showSerName val="0"/>
          <c:showPercent val="0"/>
          <c:showBubbleSize val="0"/>
        </c:dLbls>
        <c:gapWidth val="219"/>
        <c:overlap val="-27"/>
        <c:axId val="82245504"/>
        <c:axId val="82247040"/>
      </c:barChart>
      <c:catAx>
        <c:axId val="8224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247040"/>
        <c:crosses val="autoZero"/>
        <c:auto val="1"/>
        <c:lblAlgn val="ctr"/>
        <c:lblOffset val="100"/>
        <c:noMultiLvlLbl val="0"/>
      </c:catAx>
      <c:valAx>
        <c:axId val="82247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2245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325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'E022 IND 3_2019'!$D$16:$D$23</c:f>
              <c:strCache>
                <c:ptCount val="8"/>
                <c:pt idx="0">
                  <c:v>2012</c:v>
                </c:pt>
                <c:pt idx="1">
                  <c:v>2013</c:v>
                </c:pt>
                <c:pt idx="2">
                  <c:v>2014</c:v>
                </c:pt>
                <c:pt idx="3">
                  <c:v>2015</c:v>
                </c:pt>
                <c:pt idx="4">
                  <c:v>2016</c:v>
                </c:pt>
                <c:pt idx="5">
                  <c:v>2017</c:v>
                </c:pt>
                <c:pt idx="6">
                  <c:v>2018</c:v>
                </c:pt>
                <c:pt idx="7">
                  <c:v>2019</c:v>
                </c:pt>
              </c:strCache>
            </c:strRef>
          </c:cat>
          <c:val>
            <c:numRef>
              <c:f>'E022 IND 3_2019'!$F$16:$F$23</c:f>
              <c:numCache>
                <c:formatCode>#,##0</c:formatCode>
                <c:ptCount val="8"/>
                <c:pt idx="0">
                  <c:v>276</c:v>
                </c:pt>
                <c:pt idx="1">
                  <c:v>248</c:v>
                </c:pt>
                <c:pt idx="2">
                  <c:v>185</c:v>
                </c:pt>
                <c:pt idx="3">
                  <c:v>182</c:v>
                </c:pt>
                <c:pt idx="4">
                  <c:v>144</c:v>
                </c:pt>
                <c:pt idx="5">
                  <c:v>203</c:v>
                </c:pt>
                <c:pt idx="6">
                  <c:v>201</c:v>
                </c:pt>
                <c:pt idx="7">
                  <c:v>303</c:v>
                </c:pt>
              </c:numCache>
            </c:numRef>
          </c:val>
        </c:ser>
        <c:dLbls>
          <c:showLegendKey val="0"/>
          <c:showVal val="0"/>
          <c:showCatName val="0"/>
          <c:showSerName val="0"/>
          <c:showPercent val="0"/>
          <c:showBubbleSize val="0"/>
        </c:dLbls>
        <c:gapWidth val="219"/>
        <c:overlap val="-27"/>
        <c:axId val="81951360"/>
        <c:axId val="81961344"/>
      </c:barChart>
      <c:catAx>
        <c:axId val="81951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961344"/>
        <c:crosses val="autoZero"/>
        <c:auto val="1"/>
        <c:lblAlgn val="ctr"/>
        <c:lblOffset val="100"/>
        <c:noMultiLvlLbl val="0"/>
      </c:catAx>
      <c:valAx>
        <c:axId val="81961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951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'E022 IND 3_2019'!$D$16:$D$23</c:f>
              <c:strCache>
                <c:ptCount val="8"/>
                <c:pt idx="0">
                  <c:v>2012</c:v>
                </c:pt>
                <c:pt idx="1">
                  <c:v>2013</c:v>
                </c:pt>
                <c:pt idx="2">
                  <c:v>2014</c:v>
                </c:pt>
                <c:pt idx="3">
                  <c:v>2015</c:v>
                </c:pt>
                <c:pt idx="4">
                  <c:v>2016</c:v>
                </c:pt>
                <c:pt idx="5">
                  <c:v>2017</c:v>
                </c:pt>
                <c:pt idx="6">
                  <c:v>2018</c:v>
                </c:pt>
                <c:pt idx="7">
                  <c:v>2019</c:v>
                </c:pt>
              </c:strCache>
            </c:strRef>
          </c:cat>
          <c:val>
            <c:numRef>
              <c:f>'E022 IND 3_2019'!$G$16:$G$23</c:f>
              <c:numCache>
                <c:formatCode>#,##0</c:formatCode>
                <c:ptCount val="8"/>
                <c:pt idx="0">
                  <c:v>79</c:v>
                </c:pt>
                <c:pt idx="1">
                  <c:v>81</c:v>
                </c:pt>
                <c:pt idx="2">
                  <c:v>83</c:v>
                </c:pt>
                <c:pt idx="3">
                  <c:v>98</c:v>
                </c:pt>
                <c:pt idx="4">
                  <c:v>123</c:v>
                </c:pt>
                <c:pt idx="5">
                  <c:v>128</c:v>
                </c:pt>
                <c:pt idx="6">
                  <c:v>124</c:v>
                </c:pt>
                <c:pt idx="7">
                  <c:v>120</c:v>
                </c:pt>
              </c:numCache>
            </c:numRef>
          </c:val>
        </c:ser>
        <c:dLbls>
          <c:showLegendKey val="0"/>
          <c:showVal val="0"/>
          <c:showCatName val="0"/>
          <c:showSerName val="0"/>
          <c:showPercent val="0"/>
          <c:showBubbleSize val="0"/>
        </c:dLbls>
        <c:gapWidth val="219"/>
        <c:overlap val="-27"/>
        <c:axId val="81972608"/>
        <c:axId val="82211968"/>
      </c:barChart>
      <c:catAx>
        <c:axId val="81972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2211968"/>
        <c:crosses val="autoZero"/>
        <c:auto val="1"/>
        <c:lblAlgn val="ctr"/>
        <c:lblOffset val="100"/>
        <c:noMultiLvlLbl val="0"/>
      </c:catAx>
      <c:valAx>
        <c:axId val="822119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1972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261937</xdr:colOff>
      <xdr:row>31</xdr:row>
      <xdr:rowOff>304800</xdr:rowOff>
    </xdr:from>
    <xdr:to>
      <xdr:col>4</xdr:col>
      <xdr:colOff>4833937</xdr:colOff>
      <xdr:row>42</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46</xdr:row>
      <xdr:rowOff>516731</xdr:rowOff>
    </xdr:from>
    <xdr:to>
      <xdr:col>4</xdr:col>
      <xdr:colOff>5072062</xdr:colOff>
      <xdr:row>54</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46</xdr:row>
      <xdr:rowOff>557213</xdr:rowOff>
    </xdr:from>
    <xdr:to>
      <xdr:col>6</xdr:col>
      <xdr:colOff>4152900</xdr:colOff>
      <xdr:row>54</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6"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433390</xdr:colOff>
      <xdr:row>33</xdr:row>
      <xdr:rowOff>304800</xdr:rowOff>
    </xdr:from>
    <xdr:to>
      <xdr:col>4</xdr:col>
      <xdr:colOff>4548187</xdr:colOff>
      <xdr:row>44</xdr:row>
      <xdr:rowOff>309563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48</xdr:row>
      <xdr:rowOff>516730</xdr:rowOff>
    </xdr:from>
    <xdr:to>
      <xdr:col>4</xdr:col>
      <xdr:colOff>4857750</xdr:colOff>
      <xdr:row>57</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48</xdr:row>
      <xdr:rowOff>557213</xdr:rowOff>
    </xdr:from>
    <xdr:to>
      <xdr:col>6</xdr:col>
      <xdr:colOff>4152900</xdr:colOff>
      <xdr:row>57</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238126</xdr:colOff>
      <xdr:row>34</xdr:row>
      <xdr:rowOff>304799</xdr:rowOff>
    </xdr:from>
    <xdr:to>
      <xdr:col>4</xdr:col>
      <xdr:colOff>4691063</xdr:colOff>
      <xdr:row>45</xdr:row>
      <xdr:rowOff>261937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49</xdr:row>
      <xdr:rowOff>516731</xdr:rowOff>
    </xdr:from>
    <xdr:to>
      <xdr:col>4</xdr:col>
      <xdr:colOff>5072062</xdr:colOff>
      <xdr:row>58</xdr:row>
      <xdr:rowOff>28575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1176338</xdr:colOff>
      <xdr:row>49</xdr:row>
      <xdr:rowOff>557213</xdr:rowOff>
    </xdr:from>
    <xdr:to>
      <xdr:col>6</xdr:col>
      <xdr:colOff>4152900</xdr:colOff>
      <xdr:row>58</xdr:row>
      <xdr:rowOff>69057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214275</xdr:rowOff>
    </xdr:from>
    <xdr:to>
      <xdr:col>6</xdr:col>
      <xdr:colOff>5286432</xdr:colOff>
      <xdr:row>3</xdr:row>
      <xdr:rowOff>523882</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214275"/>
          <a:ext cx="4381538" cy="12144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309562</xdr:colOff>
      <xdr:row>31</xdr:row>
      <xdr:rowOff>71437</xdr:rowOff>
    </xdr:from>
    <xdr:to>
      <xdr:col>4</xdr:col>
      <xdr:colOff>4833937</xdr:colOff>
      <xdr:row>42</xdr:row>
      <xdr:rowOff>214311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485774</xdr:colOff>
      <xdr:row>46</xdr:row>
      <xdr:rowOff>516731</xdr:rowOff>
    </xdr:from>
    <xdr:to>
      <xdr:col>4</xdr:col>
      <xdr:colOff>4881562</xdr:colOff>
      <xdr:row>54</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46</xdr:row>
      <xdr:rowOff>557213</xdr:rowOff>
    </xdr:from>
    <xdr:to>
      <xdr:col>6</xdr:col>
      <xdr:colOff>4152900</xdr:colOff>
      <xdr:row>54</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928707</xdr:colOff>
      <xdr:row>0</xdr:row>
      <xdr:rowOff>190465</xdr:rowOff>
    </xdr:from>
    <xdr:to>
      <xdr:col>6</xdr:col>
      <xdr:colOff>5310245</xdr:colOff>
      <xdr:row>3</xdr:row>
      <xdr:rowOff>500072</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0" y="190465"/>
          <a:ext cx="4381538" cy="12144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433390</xdr:colOff>
      <xdr:row>29</xdr:row>
      <xdr:rowOff>304800</xdr:rowOff>
    </xdr:from>
    <xdr:to>
      <xdr:col>4</xdr:col>
      <xdr:colOff>4833937</xdr:colOff>
      <xdr:row>39</xdr:row>
      <xdr:rowOff>214314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44</xdr:row>
      <xdr:rowOff>516730</xdr:rowOff>
    </xdr:from>
    <xdr:to>
      <xdr:col>4</xdr:col>
      <xdr:colOff>4762500</xdr:colOff>
      <xdr:row>52</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44</xdr:row>
      <xdr:rowOff>557213</xdr:rowOff>
    </xdr:from>
    <xdr:to>
      <xdr:col>6</xdr:col>
      <xdr:colOff>4738687</xdr:colOff>
      <xdr:row>52</xdr:row>
      <xdr:rowOff>238125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928709</xdr:colOff>
      <xdr:row>0</xdr:row>
      <xdr:rowOff>214274</xdr:rowOff>
    </xdr:from>
    <xdr:to>
      <xdr:col>6</xdr:col>
      <xdr:colOff>5310247</xdr:colOff>
      <xdr:row>3</xdr:row>
      <xdr:rowOff>523881</xdr:rowOff>
    </xdr:to>
    <xdr:pic>
      <xdr:nvPicPr>
        <xdr:cNvPr id="7" name="39 Imagen" descr="Logo_Salud_19.png"/>
        <xdr:cNvPicPr/>
      </xdr:nvPicPr>
      <xdr:blipFill>
        <a:blip xmlns:r="http://schemas.openxmlformats.org/officeDocument/2006/relationships" r:embed="rId4" cstate="print"/>
        <a:stretch>
          <a:fillRect/>
        </a:stretch>
      </xdr:blipFill>
      <xdr:spPr>
        <a:xfrm>
          <a:off x="18859522" y="214274"/>
          <a:ext cx="4381538" cy="12144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35</xdr:row>
      <xdr:rowOff>547688</xdr:rowOff>
    </xdr:from>
    <xdr:to>
      <xdr:col>4</xdr:col>
      <xdr:colOff>4667250</xdr:colOff>
      <xdr:row>47</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309561</xdr:colOff>
      <xdr:row>51</xdr:row>
      <xdr:rowOff>516731</xdr:rowOff>
    </xdr:from>
    <xdr:to>
      <xdr:col>4</xdr:col>
      <xdr:colOff>4619625</xdr:colOff>
      <xdr:row>60</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51</xdr:row>
      <xdr:rowOff>557213</xdr:rowOff>
    </xdr:from>
    <xdr:to>
      <xdr:col>6</xdr:col>
      <xdr:colOff>4619625</xdr:colOff>
      <xdr:row>60</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904894</xdr:colOff>
      <xdr:row>0</xdr:row>
      <xdr:rowOff>190469</xdr:rowOff>
    </xdr:from>
    <xdr:to>
      <xdr:col>6</xdr:col>
      <xdr:colOff>5286432</xdr:colOff>
      <xdr:row>3</xdr:row>
      <xdr:rowOff>500076</xdr:rowOff>
    </xdr:to>
    <xdr:pic>
      <xdr:nvPicPr>
        <xdr:cNvPr id="7" name="39 Imagen" descr="Logo_Salud_19.png"/>
        <xdr:cNvPicPr/>
      </xdr:nvPicPr>
      <xdr:blipFill>
        <a:blip xmlns:r="http://schemas.openxmlformats.org/officeDocument/2006/relationships" r:embed="rId4" cstate="print"/>
        <a:stretch>
          <a:fillRect/>
        </a:stretch>
      </xdr:blipFill>
      <xdr:spPr>
        <a:xfrm>
          <a:off x="18835707" y="190469"/>
          <a:ext cx="4381538" cy="12144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55"/>
  <sheetViews>
    <sheetView topLeftCell="A12" zoomScale="40" zoomScaleNormal="40" zoomScaleSheetLayoutView="40" zoomScalePageLayoutView="40" workbookViewId="0">
      <selection activeCell="F30" sqref="F30:G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0" t="s">
        <v>36</v>
      </c>
      <c r="F3" s="70"/>
      <c r="G3" s="7"/>
      <c r="H3" s="7"/>
    </row>
    <row r="4" spans="2:8" ht="60.75" customHeight="1" x14ac:dyDescent="0.35">
      <c r="B4" s="4"/>
      <c r="C4" s="4"/>
      <c r="D4" s="4"/>
      <c r="E4" s="71" t="s">
        <v>25</v>
      </c>
      <c r="F4" s="71"/>
    </row>
    <row r="5" spans="2:8" ht="26.25" x14ac:dyDescent="0.4">
      <c r="E5" s="72"/>
      <c r="F5" s="72"/>
      <c r="G5" s="8"/>
      <c r="H5" s="8"/>
    </row>
    <row r="6" spans="2:8" ht="29.25" customHeight="1" x14ac:dyDescent="0.35">
      <c r="D6" s="9"/>
      <c r="E6" s="70" t="s">
        <v>3</v>
      </c>
      <c r="F6" s="70"/>
      <c r="G6" s="9"/>
      <c r="H6" s="9"/>
    </row>
    <row r="7" spans="2:8" ht="30" customHeight="1" x14ac:dyDescent="0.25"/>
    <row r="8" spans="2:8" ht="29.25" customHeight="1" x14ac:dyDescent="0.35">
      <c r="B8" s="73" t="s">
        <v>30</v>
      </c>
      <c r="C8" s="73"/>
      <c r="D8" s="73"/>
      <c r="E8" s="10"/>
    </row>
    <row r="9" spans="2:8" ht="20.25" x14ac:dyDescent="0.3">
      <c r="B9" s="11"/>
      <c r="C9" s="11"/>
      <c r="E9" s="12"/>
    </row>
    <row r="10" spans="2:8" ht="23.25" x14ac:dyDescent="0.35">
      <c r="B10" s="47" t="s">
        <v>31</v>
      </c>
      <c r="C10" s="47"/>
      <c r="D10" s="47"/>
      <c r="E10" s="13"/>
      <c r="G10" s="14"/>
      <c r="H10" s="14"/>
    </row>
    <row r="11" spans="2:8" x14ac:dyDescent="0.25">
      <c r="D11" s="15"/>
    </row>
    <row r="12" spans="2:8" ht="21" thickBot="1" x14ac:dyDescent="0.35">
      <c r="D12" s="16"/>
      <c r="E12" s="11"/>
      <c r="G12" s="76"/>
      <c r="H12" s="76"/>
    </row>
    <row r="13" spans="2:8" s="21" customFormat="1" ht="43.5" customHeight="1" x14ac:dyDescent="0.25">
      <c r="B13" s="77">
        <v>1</v>
      </c>
      <c r="C13" s="80" t="s">
        <v>4</v>
      </c>
      <c r="D13" s="81"/>
      <c r="E13" s="17" t="s">
        <v>5</v>
      </c>
      <c r="F13" s="18" t="s">
        <v>6</v>
      </c>
      <c r="G13" s="19" t="s">
        <v>7</v>
      </c>
      <c r="H13" s="20"/>
    </row>
    <row r="14" spans="2:8" ht="99.75" customHeight="1" x14ac:dyDescent="0.25">
      <c r="B14" s="78"/>
      <c r="C14" s="86" t="s">
        <v>8</v>
      </c>
      <c r="D14" s="87"/>
      <c r="E14" s="36" t="s">
        <v>38</v>
      </c>
      <c r="F14" s="36" t="s">
        <v>39</v>
      </c>
      <c r="G14" s="56" t="s">
        <v>22</v>
      </c>
      <c r="H14" s="23"/>
    </row>
    <row r="15" spans="2:8" ht="69.95" customHeight="1" x14ac:dyDescent="0.25">
      <c r="B15" s="78"/>
      <c r="C15" s="40" t="s">
        <v>9</v>
      </c>
      <c r="D15" s="41" t="s">
        <v>15</v>
      </c>
      <c r="E15" s="42">
        <f>IF(G15=0,0,ROUND((F15)/G15*100,1))</f>
        <v>56</v>
      </c>
      <c r="F15" s="43">
        <v>908</v>
      </c>
      <c r="G15" s="44">
        <v>1621</v>
      </c>
      <c r="H15" s="23"/>
    </row>
    <row r="16" spans="2:8" ht="69.95" customHeight="1" thickBot="1" x14ac:dyDescent="0.3">
      <c r="B16" s="78"/>
      <c r="C16" s="82" t="s">
        <v>10</v>
      </c>
      <c r="D16" s="46" t="s">
        <v>15</v>
      </c>
      <c r="E16" s="27">
        <f t="shared" ref="E16:E18" si="0">IF(G16=0,0,ROUND(F16/G16*100,1))</f>
        <v>54</v>
      </c>
      <c r="F16" s="28">
        <v>67</v>
      </c>
      <c r="G16" s="29">
        <v>124</v>
      </c>
      <c r="H16" s="23"/>
    </row>
    <row r="17" spans="2:8" ht="69.95" customHeight="1" thickBot="1" x14ac:dyDescent="0.3">
      <c r="B17" s="78"/>
      <c r="C17" s="82"/>
      <c r="D17" s="48" t="s">
        <v>34</v>
      </c>
      <c r="E17" s="27">
        <f t="shared" si="0"/>
        <v>54.7</v>
      </c>
      <c r="F17" s="28">
        <v>70</v>
      </c>
      <c r="G17" s="29">
        <v>128</v>
      </c>
      <c r="H17" s="23"/>
    </row>
    <row r="18" spans="2:8" ht="69.95" customHeight="1" thickBot="1" x14ac:dyDescent="0.3">
      <c r="B18" s="78"/>
      <c r="C18" s="82"/>
      <c r="D18" s="48" t="s">
        <v>35</v>
      </c>
      <c r="E18" s="27">
        <f t="shared" si="0"/>
        <v>55.6</v>
      </c>
      <c r="F18" s="28">
        <v>69</v>
      </c>
      <c r="G18" s="29">
        <v>124</v>
      </c>
      <c r="H18" s="23"/>
    </row>
    <row r="19" spans="2:8" ht="69.95" customHeight="1" thickBot="1" x14ac:dyDescent="0.3">
      <c r="B19" s="79"/>
      <c r="C19" s="83"/>
      <c r="D19" s="48" t="s">
        <v>37</v>
      </c>
      <c r="E19" s="27">
        <f t="shared" ref="E19" si="1">IF(G19=0,0,ROUND(F19/G19*100,1))</f>
        <v>54.2</v>
      </c>
      <c r="F19" s="28">
        <v>65</v>
      </c>
      <c r="G19" s="29">
        <v>120</v>
      </c>
      <c r="H19" s="23"/>
    </row>
    <row r="20" spans="2:8" ht="30" customHeight="1" x14ac:dyDescent="0.3">
      <c r="F20" s="2"/>
      <c r="G20" s="2"/>
      <c r="H20" s="2"/>
    </row>
    <row r="21" spans="2:8" ht="35.1" customHeight="1" x14ac:dyDescent="0.3">
      <c r="B21" s="30" t="s">
        <v>9</v>
      </c>
      <c r="C21" s="30"/>
      <c r="D21" s="84" t="s">
        <v>16</v>
      </c>
      <c r="E21" s="84"/>
      <c r="F21" s="84"/>
      <c r="G21" s="84"/>
      <c r="H21" s="2"/>
    </row>
    <row r="22" spans="2:8" ht="35.1" customHeight="1" x14ac:dyDescent="0.25">
      <c r="B22" s="30" t="s">
        <v>10</v>
      </c>
      <c r="C22" s="30"/>
      <c r="D22" s="84" t="s">
        <v>17</v>
      </c>
      <c r="E22" s="84"/>
      <c r="F22" s="84"/>
      <c r="G22" s="84"/>
      <c r="H22" s="31"/>
    </row>
    <row r="23" spans="2:8" ht="35.1" customHeight="1" x14ac:dyDescent="0.25">
      <c r="B23" s="84" t="s">
        <v>18</v>
      </c>
      <c r="C23" s="84"/>
      <c r="D23" s="84"/>
      <c r="E23" s="84"/>
      <c r="F23" s="84"/>
      <c r="G23" s="84"/>
    </row>
    <row r="24" spans="2:8" ht="35.1" customHeight="1" x14ac:dyDescent="0.25">
      <c r="B24" s="84" t="s">
        <v>19</v>
      </c>
      <c r="C24" s="84"/>
      <c r="D24" s="84"/>
      <c r="E24" s="84"/>
      <c r="F24" s="84"/>
      <c r="G24" s="84"/>
    </row>
    <row r="25" spans="2:8" ht="35.1" customHeight="1" x14ac:dyDescent="0.25">
      <c r="B25" s="84" t="s">
        <v>20</v>
      </c>
      <c r="C25" s="84"/>
      <c r="D25" s="84"/>
      <c r="E25" s="84"/>
      <c r="F25" s="84"/>
      <c r="G25" s="84"/>
    </row>
    <row r="26" spans="2:8" ht="35.1" customHeight="1" x14ac:dyDescent="0.25">
      <c r="B26" s="84" t="s">
        <v>21</v>
      </c>
      <c r="C26" s="84"/>
      <c r="D26" s="84"/>
      <c r="E26" s="84"/>
      <c r="F26" s="84"/>
      <c r="G26" s="84"/>
    </row>
    <row r="27" spans="2:8" ht="28.5" customHeight="1" x14ac:dyDescent="0.25">
      <c r="B27" s="85"/>
      <c r="C27" s="85"/>
      <c r="D27" s="85"/>
      <c r="E27" s="85"/>
      <c r="F27" s="85"/>
      <c r="G27" s="85"/>
    </row>
    <row r="28" spans="2:8" ht="28.5" customHeight="1" thickBot="1" x14ac:dyDescent="0.3"/>
    <row r="29" spans="2:8" ht="75.75" customHeight="1" x14ac:dyDescent="0.25">
      <c r="D29" s="74" t="str">
        <f>E13</f>
        <v>INDICADOR</v>
      </c>
      <c r="E29" s="75"/>
      <c r="F29" s="74" t="s">
        <v>26</v>
      </c>
      <c r="G29" s="75"/>
    </row>
    <row r="30" spans="2:8" ht="64.5" customHeight="1" x14ac:dyDescent="0.25">
      <c r="D30" s="88" t="str">
        <f>E14</f>
        <v>Porcentaje de investigadores institucionales de alto nivel
FÓRMULA: VARIABLE1 / VARIABLE2 X 100</v>
      </c>
      <c r="E30" s="89"/>
      <c r="F30" s="90" t="s">
        <v>53</v>
      </c>
      <c r="G30" s="91"/>
    </row>
    <row r="31" spans="2:8" ht="49.5" customHeight="1" x14ac:dyDescent="0.25">
      <c r="D31" s="32"/>
      <c r="E31" s="33"/>
      <c r="F31" s="90"/>
      <c r="G31" s="91"/>
    </row>
    <row r="32" spans="2:8" ht="50.1" customHeight="1" x14ac:dyDescent="0.25">
      <c r="D32" s="32"/>
      <c r="E32" s="33"/>
      <c r="F32" s="90"/>
      <c r="G32" s="91"/>
    </row>
    <row r="33" spans="4:7" ht="50.1" customHeight="1" x14ac:dyDescent="0.25">
      <c r="D33" s="32"/>
      <c r="E33" s="33"/>
      <c r="F33" s="90"/>
      <c r="G33" s="91"/>
    </row>
    <row r="34" spans="4:7" ht="50.1" customHeight="1" x14ac:dyDescent="0.25">
      <c r="D34" s="32"/>
      <c r="E34" s="33"/>
      <c r="F34" s="90"/>
      <c r="G34" s="91"/>
    </row>
    <row r="35" spans="4:7" ht="50.1" customHeight="1" x14ac:dyDescent="0.25">
      <c r="D35" s="32"/>
      <c r="E35" s="33"/>
      <c r="F35" s="90"/>
      <c r="G35" s="91"/>
    </row>
    <row r="36" spans="4:7" ht="50.1" customHeight="1" x14ac:dyDescent="0.25">
      <c r="D36" s="32"/>
      <c r="E36" s="33"/>
      <c r="F36" s="90"/>
      <c r="G36" s="91"/>
    </row>
    <row r="37" spans="4:7" ht="50.1" customHeight="1" x14ac:dyDescent="0.25">
      <c r="D37" s="32"/>
      <c r="E37" s="33"/>
      <c r="F37" s="90"/>
      <c r="G37" s="91"/>
    </row>
    <row r="38" spans="4:7" ht="50.1" customHeight="1" x14ac:dyDescent="0.25">
      <c r="D38" s="32"/>
      <c r="E38" s="33"/>
      <c r="F38" s="90"/>
      <c r="G38" s="91"/>
    </row>
    <row r="39" spans="4:7" ht="50.1" customHeight="1" x14ac:dyDescent="0.25">
      <c r="D39" s="32"/>
      <c r="E39" s="33"/>
      <c r="F39" s="90"/>
      <c r="G39" s="91"/>
    </row>
    <row r="40" spans="4:7" ht="50.1" customHeight="1" x14ac:dyDescent="0.25">
      <c r="D40" s="32"/>
      <c r="E40" s="33"/>
      <c r="F40" s="90"/>
      <c r="G40" s="91"/>
    </row>
    <row r="41" spans="4:7" ht="50.1" customHeight="1" x14ac:dyDescent="0.25">
      <c r="D41" s="32"/>
      <c r="E41" s="33"/>
      <c r="F41" s="90"/>
      <c r="G41" s="91"/>
    </row>
    <row r="42" spans="4:7" ht="50.1" customHeight="1" x14ac:dyDescent="0.25">
      <c r="D42" s="32"/>
      <c r="E42" s="33"/>
      <c r="F42" s="90"/>
      <c r="G42" s="91"/>
    </row>
    <row r="43" spans="4:7" ht="50.1" customHeight="1" thickBot="1" x14ac:dyDescent="0.3">
      <c r="D43" s="34"/>
      <c r="E43" s="35"/>
      <c r="F43" s="92"/>
      <c r="G43" s="93"/>
    </row>
    <row r="44" spans="4:7" ht="33" customHeight="1" thickBot="1" x14ac:dyDescent="0.3"/>
    <row r="45" spans="4:7" ht="50.1" customHeight="1" x14ac:dyDescent="0.5">
      <c r="D45" s="94" t="str">
        <f>F13</f>
        <v xml:space="preserve">VARIABLE 1 </v>
      </c>
      <c r="E45" s="95"/>
      <c r="F45" s="94" t="str">
        <f>G13</f>
        <v>VARIABLE 2</v>
      </c>
      <c r="G45" s="95"/>
    </row>
    <row r="46" spans="4:7" ht="70.5" customHeight="1" x14ac:dyDescent="0.25">
      <c r="D46" s="88" t="str">
        <f>F14</f>
        <v>Profesionales de la salud  que tengan nombramiento vigente de las categorías 
D-E-F del SII más investigadores vigentes en el SNI en el año actual</v>
      </c>
      <c r="E46" s="89"/>
      <c r="F46" s="88" t="str">
        <f>G14</f>
        <v>Total de investigadores del SII más investigadores vigentes en el SNI en el año actual</v>
      </c>
      <c r="G46" s="89"/>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thickBot="1" x14ac:dyDescent="0.3">
      <c r="D55" s="34"/>
      <c r="E55" s="35"/>
      <c r="F55" s="34"/>
      <c r="G55" s="35"/>
    </row>
  </sheetData>
  <sheetProtection selectLockedCells="1"/>
  <dataConsolidate/>
  <mergeCells count="25">
    <mergeCell ref="D30:E30"/>
    <mergeCell ref="F30:G43"/>
    <mergeCell ref="D45:E45"/>
    <mergeCell ref="F45:G45"/>
    <mergeCell ref="D46:E46"/>
    <mergeCell ref="F46:G46"/>
    <mergeCell ref="D29:E29"/>
    <mergeCell ref="F29:G29"/>
    <mergeCell ref="G12:H12"/>
    <mergeCell ref="B13:B19"/>
    <mergeCell ref="C13:D13"/>
    <mergeCell ref="C16:C19"/>
    <mergeCell ref="D21:G21"/>
    <mergeCell ref="D22:G22"/>
    <mergeCell ref="B23:G23"/>
    <mergeCell ref="B24:G24"/>
    <mergeCell ref="B25:G25"/>
    <mergeCell ref="B26:G26"/>
    <mergeCell ref="B27:G27"/>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2"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58"/>
  <sheetViews>
    <sheetView topLeftCell="A14" zoomScale="40" zoomScaleNormal="40" zoomScaleSheetLayoutView="40" zoomScalePageLayoutView="40" workbookViewId="0">
      <selection activeCell="F32" sqref="F32:G45"/>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0" t="s">
        <v>36</v>
      </c>
      <c r="F3" s="70"/>
      <c r="G3" s="7"/>
      <c r="H3" s="7"/>
    </row>
    <row r="4" spans="2:8" ht="60.75" customHeight="1" x14ac:dyDescent="0.35">
      <c r="B4" s="4"/>
      <c r="C4" s="4"/>
      <c r="D4" s="4"/>
      <c r="E4" s="71" t="s">
        <v>25</v>
      </c>
      <c r="F4" s="71"/>
    </row>
    <row r="5" spans="2:8" ht="26.25" x14ac:dyDescent="0.4">
      <c r="E5" s="72"/>
      <c r="F5" s="72"/>
      <c r="G5" s="8"/>
      <c r="H5" s="8"/>
    </row>
    <row r="6" spans="2:8" ht="29.25" customHeight="1" x14ac:dyDescent="0.35">
      <c r="D6" s="9"/>
      <c r="E6" s="70" t="s">
        <v>3</v>
      </c>
      <c r="F6" s="70"/>
      <c r="G6" s="9"/>
      <c r="H6" s="9"/>
    </row>
    <row r="7" spans="2:8" ht="54.75" customHeight="1" x14ac:dyDescent="0.25"/>
    <row r="8" spans="2:8" ht="23.25" x14ac:dyDescent="0.35">
      <c r="B8" s="73" t="s">
        <v>30</v>
      </c>
      <c r="C8" s="73"/>
      <c r="D8" s="73"/>
      <c r="E8" s="10"/>
    </row>
    <row r="9" spans="2:8" ht="20.25" x14ac:dyDescent="0.3">
      <c r="B9" s="11"/>
      <c r="C9" s="11"/>
      <c r="E9" s="12"/>
    </row>
    <row r="10" spans="2:8" ht="23.25" x14ac:dyDescent="0.35">
      <c r="B10" s="47" t="s">
        <v>32</v>
      </c>
      <c r="C10" s="47"/>
      <c r="D10" s="47"/>
      <c r="E10" s="13"/>
      <c r="G10" s="14"/>
      <c r="H10" s="14"/>
    </row>
    <row r="11" spans="2:8" x14ac:dyDescent="0.25">
      <c r="D11" s="15"/>
    </row>
    <row r="13" spans="2:8" ht="21" thickBot="1" x14ac:dyDescent="0.35">
      <c r="D13" s="16"/>
      <c r="E13" s="11"/>
      <c r="G13" s="76"/>
      <c r="H13" s="76"/>
    </row>
    <row r="14" spans="2:8" s="21" customFormat="1" ht="43.5" customHeight="1" x14ac:dyDescent="0.25">
      <c r="B14" s="77">
        <v>2</v>
      </c>
      <c r="C14" s="80" t="s">
        <v>4</v>
      </c>
      <c r="D14" s="81"/>
      <c r="E14" s="17" t="s">
        <v>5</v>
      </c>
      <c r="F14" s="18" t="s">
        <v>6</v>
      </c>
      <c r="G14" s="19" t="s">
        <v>7</v>
      </c>
      <c r="H14" s="20"/>
    </row>
    <row r="15" spans="2:8" ht="99.75" customHeight="1" x14ac:dyDescent="0.25">
      <c r="B15" s="78"/>
      <c r="C15" s="96" t="s">
        <v>8</v>
      </c>
      <c r="D15" s="97"/>
      <c r="E15" s="57" t="s">
        <v>40</v>
      </c>
      <c r="F15" s="51" t="s">
        <v>41</v>
      </c>
      <c r="G15" s="52" t="s">
        <v>42</v>
      </c>
      <c r="H15" s="23"/>
    </row>
    <row r="16" spans="2:8" ht="69.95" customHeight="1" x14ac:dyDescent="0.25">
      <c r="B16" s="78"/>
      <c r="C16" s="40" t="s">
        <v>9</v>
      </c>
      <c r="D16" s="41" t="s">
        <v>13</v>
      </c>
      <c r="E16" s="42">
        <f>IF(G16=0,0,ROUND(F16/G16*100,1))</f>
        <v>53.1</v>
      </c>
      <c r="F16" s="43">
        <v>916</v>
      </c>
      <c r="G16" s="44">
        <v>1725</v>
      </c>
      <c r="H16" s="23"/>
    </row>
    <row r="17" spans="2:8" ht="69.95" customHeight="1" thickBot="1" x14ac:dyDescent="0.3">
      <c r="B17" s="78"/>
      <c r="C17" s="98" t="s">
        <v>10</v>
      </c>
      <c r="D17" s="63" t="s">
        <v>13</v>
      </c>
      <c r="E17" s="27">
        <f t="shared" ref="E17:E22" si="0">IF(G17=0,0,ROUND(F17/G17*100,1))</f>
        <v>69.2</v>
      </c>
      <c r="F17" s="28">
        <v>90</v>
      </c>
      <c r="G17" s="29">
        <v>130</v>
      </c>
      <c r="H17" s="23"/>
    </row>
    <row r="18" spans="2:8" ht="69.95" customHeight="1" thickBot="1" x14ac:dyDescent="0.3">
      <c r="B18" s="78"/>
      <c r="C18" s="82"/>
      <c r="D18" s="62" t="s">
        <v>14</v>
      </c>
      <c r="E18" s="59">
        <f t="shared" si="0"/>
        <v>68.900000000000006</v>
      </c>
      <c r="F18" s="60">
        <v>93</v>
      </c>
      <c r="G18" s="61">
        <v>135</v>
      </c>
      <c r="H18" s="23"/>
    </row>
    <row r="19" spans="2:8" ht="69.95" customHeight="1" thickBot="1" x14ac:dyDescent="0.3">
      <c r="B19" s="78"/>
      <c r="C19" s="82"/>
      <c r="D19" s="58" t="s">
        <v>15</v>
      </c>
      <c r="E19" s="59">
        <f t="shared" ref="E19:E21" si="1">IF(G19=0,0,ROUND(F19/G19*100,1))</f>
        <v>76.5</v>
      </c>
      <c r="F19" s="60">
        <v>104</v>
      </c>
      <c r="G19" s="61">
        <v>136</v>
      </c>
      <c r="H19" s="23"/>
    </row>
    <row r="20" spans="2:8" ht="69.95" customHeight="1" thickBot="1" x14ac:dyDescent="0.3">
      <c r="B20" s="78"/>
      <c r="C20" s="82"/>
      <c r="D20" s="39" t="s">
        <v>34</v>
      </c>
      <c r="E20" s="27">
        <f t="shared" si="1"/>
        <v>72.599999999999994</v>
      </c>
      <c r="F20" s="28">
        <v>122</v>
      </c>
      <c r="G20" s="29">
        <v>168</v>
      </c>
      <c r="H20" s="23"/>
    </row>
    <row r="21" spans="2:8" ht="69.95" customHeight="1" thickBot="1" x14ac:dyDescent="0.3">
      <c r="B21" s="78"/>
      <c r="C21" s="82"/>
      <c r="D21" s="39" t="s">
        <v>35</v>
      </c>
      <c r="E21" s="27">
        <f t="shared" si="1"/>
        <v>73.900000000000006</v>
      </c>
      <c r="F21" s="28">
        <v>122</v>
      </c>
      <c r="G21" s="29">
        <v>165</v>
      </c>
      <c r="H21" s="23"/>
    </row>
    <row r="22" spans="2:8" ht="69.95" customHeight="1" thickBot="1" x14ac:dyDescent="0.3">
      <c r="B22" s="79"/>
      <c r="C22" s="83"/>
      <c r="D22" s="39" t="s">
        <v>37</v>
      </c>
      <c r="E22" s="27">
        <f t="shared" si="0"/>
        <v>78</v>
      </c>
      <c r="F22" s="28">
        <v>142</v>
      </c>
      <c r="G22" s="29">
        <v>182</v>
      </c>
      <c r="H22" s="23"/>
    </row>
    <row r="23" spans="2:8" ht="41.25" customHeight="1" x14ac:dyDescent="0.3">
      <c r="D23"/>
      <c r="E23"/>
      <c r="F23"/>
      <c r="G23"/>
      <c r="H23" s="2"/>
    </row>
    <row r="24" spans="2:8" ht="35.1" customHeight="1" x14ac:dyDescent="0.3">
      <c r="B24" s="30" t="s">
        <v>9</v>
      </c>
      <c r="C24" s="30"/>
      <c r="D24" s="84" t="s">
        <v>16</v>
      </c>
      <c r="E24" s="84"/>
      <c r="F24" s="84"/>
      <c r="G24" s="84"/>
      <c r="H24" s="2"/>
    </row>
    <row r="25" spans="2:8" ht="35.1" customHeight="1" x14ac:dyDescent="0.25">
      <c r="B25" s="30" t="s">
        <v>10</v>
      </c>
      <c r="C25" s="30"/>
      <c r="D25" s="84" t="s">
        <v>17</v>
      </c>
      <c r="E25" s="84"/>
      <c r="F25" s="84"/>
      <c r="G25" s="84"/>
      <c r="H25" s="31"/>
    </row>
    <row r="26" spans="2:8" ht="35.1" customHeight="1" x14ac:dyDescent="0.25">
      <c r="B26" s="84" t="s">
        <v>18</v>
      </c>
      <c r="C26" s="84"/>
      <c r="D26" s="84"/>
      <c r="E26" s="84"/>
      <c r="F26" s="84"/>
      <c r="G26" s="84"/>
    </row>
    <row r="27" spans="2:8" ht="35.1" customHeight="1" x14ac:dyDescent="0.25">
      <c r="B27" s="84" t="s">
        <v>19</v>
      </c>
      <c r="C27" s="84"/>
      <c r="D27" s="84"/>
      <c r="E27" s="84"/>
      <c r="F27" s="84"/>
      <c r="G27" s="84"/>
    </row>
    <row r="28" spans="2:8" ht="35.1" customHeight="1" x14ac:dyDescent="0.25">
      <c r="B28" s="84" t="s">
        <v>20</v>
      </c>
      <c r="C28" s="84"/>
      <c r="D28" s="84"/>
      <c r="E28" s="84"/>
      <c r="F28" s="84"/>
      <c r="G28" s="84"/>
    </row>
    <row r="29" spans="2:8" ht="35.1" customHeight="1" x14ac:dyDescent="0.25">
      <c r="B29" s="84" t="s">
        <v>21</v>
      </c>
      <c r="C29" s="84"/>
      <c r="D29" s="84"/>
      <c r="E29" s="84"/>
      <c r="F29" s="84"/>
      <c r="G29" s="84"/>
    </row>
    <row r="30" spans="2:8" ht="50.1" customHeight="1" thickBot="1" x14ac:dyDescent="0.3"/>
    <row r="31" spans="2:8" ht="75.75" customHeight="1" x14ac:dyDescent="0.25">
      <c r="D31" s="74" t="str">
        <f>E14</f>
        <v>INDICADOR</v>
      </c>
      <c r="E31" s="75"/>
      <c r="F31" s="74" t="s">
        <v>26</v>
      </c>
      <c r="G31" s="75"/>
    </row>
    <row r="32" spans="2:8" ht="64.5" customHeight="1" x14ac:dyDescent="0.25">
      <c r="D32" s="88" t="str">
        <f>+E15</f>
        <v>Porcentaje de artículos científicos de impacto alto publicados en revistas
FÓRMULA: VARIABLE1 / VARIABLE2 X 100</v>
      </c>
      <c r="E32" s="89"/>
      <c r="F32" s="90" t="s">
        <v>54</v>
      </c>
      <c r="G32" s="91"/>
    </row>
    <row r="33" spans="4:7" ht="49.5" customHeight="1" x14ac:dyDescent="0.25">
      <c r="D33" s="32"/>
      <c r="E33" s="33"/>
      <c r="F33" s="90"/>
      <c r="G33" s="91"/>
    </row>
    <row r="34" spans="4:7" ht="50.1" customHeight="1" x14ac:dyDescent="0.25">
      <c r="D34" s="32"/>
      <c r="E34" s="33"/>
      <c r="F34" s="90"/>
      <c r="G34" s="91"/>
    </row>
    <row r="35" spans="4:7" ht="50.1" customHeight="1" x14ac:dyDescent="0.25">
      <c r="D35" s="32"/>
      <c r="E35" s="33"/>
      <c r="F35" s="90"/>
      <c r="G35" s="91"/>
    </row>
    <row r="36" spans="4:7" ht="50.1" customHeight="1" x14ac:dyDescent="0.25">
      <c r="D36" s="32"/>
      <c r="E36" s="33"/>
      <c r="F36" s="90"/>
      <c r="G36" s="91"/>
    </row>
    <row r="37" spans="4:7" ht="50.1" customHeight="1" x14ac:dyDescent="0.25">
      <c r="D37" s="32"/>
      <c r="E37" s="33"/>
      <c r="F37" s="90"/>
      <c r="G37" s="91"/>
    </row>
    <row r="38" spans="4:7" ht="50.1" customHeight="1" x14ac:dyDescent="0.25">
      <c r="D38" s="32"/>
      <c r="E38" s="33"/>
      <c r="F38" s="90"/>
      <c r="G38" s="91"/>
    </row>
    <row r="39" spans="4:7" ht="50.1" customHeight="1" x14ac:dyDescent="0.25">
      <c r="D39" s="32"/>
      <c r="E39" s="33"/>
      <c r="F39" s="90"/>
      <c r="G39" s="91"/>
    </row>
    <row r="40" spans="4:7" ht="50.1" customHeight="1" x14ac:dyDescent="0.25">
      <c r="D40" s="32"/>
      <c r="E40" s="33"/>
      <c r="F40" s="90"/>
      <c r="G40" s="91"/>
    </row>
    <row r="41" spans="4:7" ht="50.1" customHeight="1" x14ac:dyDescent="0.25">
      <c r="D41" s="32"/>
      <c r="E41" s="33"/>
      <c r="F41" s="90"/>
      <c r="G41" s="91"/>
    </row>
    <row r="42" spans="4:7" ht="50.1" customHeight="1" x14ac:dyDescent="0.25">
      <c r="D42" s="32"/>
      <c r="E42" s="33"/>
      <c r="F42" s="90"/>
      <c r="G42" s="91"/>
    </row>
    <row r="43" spans="4:7" ht="50.1" customHeight="1" x14ac:dyDescent="0.25">
      <c r="D43" s="32"/>
      <c r="E43" s="33"/>
      <c r="F43" s="90"/>
      <c r="G43" s="91"/>
    </row>
    <row r="44" spans="4:7" ht="50.1" customHeight="1" x14ac:dyDescent="0.25">
      <c r="D44" s="32"/>
      <c r="E44" s="33"/>
      <c r="F44" s="90"/>
      <c r="G44" s="91"/>
    </row>
    <row r="45" spans="4:7" ht="50.1" customHeight="1" thickBot="1" x14ac:dyDescent="0.3">
      <c r="D45" s="34"/>
      <c r="E45" s="35"/>
      <c r="F45" s="92"/>
      <c r="G45" s="93"/>
    </row>
    <row r="46" spans="4:7" ht="33" customHeight="1" thickBot="1" x14ac:dyDescent="0.3"/>
    <row r="47" spans="4:7" ht="50.1" customHeight="1" x14ac:dyDescent="0.5">
      <c r="D47" s="94" t="str">
        <f>F14</f>
        <v xml:space="preserve">VARIABLE 1 </v>
      </c>
      <c r="E47" s="95"/>
      <c r="F47" s="94" t="str">
        <f>G14</f>
        <v>VARIABLE 2</v>
      </c>
      <c r="G47" s="95"/>
    </row>
    <row r="48" spans="4:7" ht="91.5" customHeight="1" x14ac:dyDescent="0.25">
      <c r="D48" s="88" t="str">
        <f>F15</f>
        <v xml:space="preserve">Artículos científicos de impacto alto publicados en revistas (grupos III a VII) en el periodo </v>
      </c>
      <c r="E48" s="89"/>
      <c r="F48" s="88" t="str">
        <f>G15</f>
        <v xml:space="preserve">Artículos científicos totales publicados en revistas (gruposs I a VII) en el periodo </v>
      </c>
      <c r="G48" s="89"/>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thickBot="1" x14ac:dyDescent="0.3">
      <c r="D58" s="34"/>
      <c r="E58" s="35"/>
      <c r="F58" s="34"/>
      <c r="G58" s="35"/>
    </row>
  </sheetData>
  <sheetProtection selectLockedCells="1"/>
  <dataConsolidate/>
  <mergeCells count="24">
    <mergeCell ref="F32:G45"/>
    <mergeCell ref="D47:E47"/>
    <mergeCell ref="F47:G47"/>
    <mergeCell ref="D48:E48"/>
    <mergeCell ref="F48:G48"/>
    <mergeCell ref="D32:E32"/>
    <mergeCell ref="D31:E31"/>
    <mergeCell ref="F31:G31"/>
    <mergeCell ref="G13:H13"/>
    <mergeCell ref="B14:B22"/>
    <mergeCell ref="C14:D14"/>
    <mergeCell ref="C17:C22"/>
    <mergeCell ref="D24:G24"/>
    <mergeCell ref="D25:G25"/>
    <mergeCell ref="B26:G26"/>
    <mergeCell ref="B27:G27"/>
    <mergeCell ref="B28:G28"/>
    <mergeCell ref="B29:G29"/>
    <mergeCell ref="E3:F3"/>
    <mergeCell ref="E4:F4"/>
    <mergeCell ref="E5:F5"/>
    <mergeCell ref="E6:F6"/>
    <mergeCell ref="C15:D15"/>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Q59"/>
  <sheetViews>
    <sheetView topLeftCell="A20" zoomScale="40" zoomScaleNormal="40" zoomScaleSheetLayoutView="40" zoomScalePageLayoutView="40" workbookViewId="0">
      <selection activeCell="F33" sqref="F33:G46"/>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0" t="s">
        <v>36</v>
      </c>
      <c r="F3" s="70"/>
      <c r="G3" s="7"/>
      <c r="H3" s="7"/>
    </row>
    <row r="4" spans="2:8" ht="60.75" customHeight="1" x14ac:dyDescent="0.35">
      <c r="B4" s="4"/>
      <c r="C4" s="4"/>
      <c r="D4" s="4"/>
      <c r="E4" s="71" t="s">
        <v>25</v>
      </c>
      <c r="F4" s="71"/>
    </row>
    <row r="5" spans="2:8" ht="26.25" x14ac:dyDescent="0.4">
      <c r="E5" s="72"/>
      <c r="F5" s="72"/>
      <c r="G5" s="8"/>
      <c r="H5" s="8"/>
    </row>
    <row r="6" spans="2:8" ht="29.25" customHeight="1" x14ac:dyDescent="0.35">
      <c r="D6" s="9"/>
      <c r="E6" s="70" t="s">
        <v>3</v>
      </c>
      <c r="F6" s="70"/>
      <c r="G6" s="9"/>
      <c r="H6" s="9"/>
    </row>
    <row r="7" spans="2:8" ht="36" customHeight="1" x14ac:dyDescent="0.25"/>
    <row r="8" spans="2:8" ht="23.25" x14ac:dyDescent="0.35">
      <c r="B8" s="73" t="s">
        <v>30</v>
      </c>
      <c r="C8" s="73"/>
      <c r="D8" s="73"/>
      <c r="E8" s="10"/>
    </row>
    <row r="9" spans="2:8" ht="20.25" x14ac:dyDescent="0.3">
      <c r="B9" s="11"/>
      <c r="C9" s="11"/>
      <c r="E9" s="12"/>
    </row>
    <row r="10" spans="2:8" ht="23.25" x14ac:dyDescent="0.35">
      <c r="B10" s="47" t="s">
        <v>31</v>
      </c>
      <c r="C10" s="47"/>
      <c r="D10" s="47"/>
      <c r="E10" s="13"/>
      <c r="G10" s="14"/>
      <c r="H10" s="14"/>
    </row>
    <row r="11" spans="2:8" x14ac:dyDescent="0.25">
      <c r="D11" s="15"/>
    </row>
    <row r="12" spans="2:8" ht="21" thickBot="1" x14ac:dyDescent="0.35">
      <c r="D12" s="16"/>
      <c r="E12" s="11"/>
      <c r="G12" s="76"/>
      <c r="H12" s="76"/>
    </row>
    <row r="13" spans="2:8" s="21" customFormat="1" ht="58.5" customHeight="1" x14ac:dyDescent="0.25">
      <c r="B13" s="77">
        <v>3</v>
      </c>
      <c r="C13" s="80" t="s">
        <v>4</v>
      </c>
      <c r="D13" s="81"/>
      <c r="E13" s="17" t="s">
        <v>5</v>
      </c>
      <c r="F13" s="18" t="s">
        <v>6</v>
      </c>
      <c r="G13" s="19" t="s">
        <v>7</v>
      </c>
      <c r="H13" s="20"/>
    </row>
    <row r="14" spans="2:8" ht="97.5" customHeight="1" x14ac:dyDescent="0.25">
      <c r="B14" s="78"/>
      <c r="C14" s="86" t="s">
        <v>8</v>
      </c>
      <c r="D14" s="87"/>
      <c r="E14" s="64" t="s">
        <v>44</v>
      </c>
      <c r="F14" s="22" t="s">
        <v>43</v>
      </c>
      <c r="G14" s="50" t="s">
        <v>45</v>
      </c>
      <c r="H14" s="23"/>
    </row>
    <row r="15" spans="2:8" ht="69.95" customHeight="1" x14ac:dyDescent="0.25">
      <c r="B15" s="78"/>
      <c r="C15" s="40" t="s">
        <v>9</v>
      </c>
      <c r="D15" s="41" t="s">
        <v>11</v>
      </c>
      <c r="E15" s="42">
        <f>IF(G15=0,0,ROUND(F15/G15*1,1))</f>
        <v>2</v>
      </c>
      <c r="F15" s="43">
        <v>2604</v>
      </c>
      <c r="G15" s="44">
        <v>1285</v>
      </c>
      <c r="H15" s="23"/>
    </row>
    <row r="16" spans="2:8" ht="66" customHeight="1" x14ac:dyDescent="0.25">
      <c r="B16" s="78"/>
      <c r="C16" s="82" t="s">
        <v>10</v>
      </c>
      <c r="D16" s="38" t="s">
        <v>11</v>
      </c>
      <c r="E16" s="24">
        <f>IF(G16=0,0,ROUND(F16/G16*1,1))</f>
        <v>3.5</v>
      </c>
      <c r="F16" s="25">
        <v>276</v>
      </c>
      <c r="G16" s="26">
        <v>79</v>
      </c>
      <c r="H16" s="23"/>
    </row>
    <row r="17" spans="2:17" ht="66" customHeight="1" x14ac:dyDescent="0.25">
      <c r="B17" s="78"/>
      <c r="C17" s="82"/>
      <c r="D17" s="38" t="s">
        <v>12</v>
      </c>
      <c r="E17" s="24">
        <f t="shared" ref="E17:E23" si="0">IF(G17=0,0,ROUND(F17/G17*1,1))</f>
        <v>3.1</v>
      </c>
      <c r="F17" s="25">
        <v>248</v>
      </c>
      <c r="G17" s="26">
        <v>81</v>
      </c>
      <c r="H17" s="23"/>
      <c r="Q17" s="3" t="s">
        <v>28</v>
      </c>
    </row>
    <row r="18" spans="2:17" ht="66" customHeight="1" x14ac:dyDescent="0.25">
      <c r="B18" s="78"/>
      <c r="C18" s="82"/>
      <c r="D18" s="38" t="s">
        <v>13</v>
      </c>
      <c r="E18" s="24">
        <f t="shared" si="0"/>
        <v>2.2000000000000002</v>
      </c>
      <c r="F18" s="25">
        <v>185</v>
      </c>
      <c r="G18" s="26">
        <v>83</v>
      </c>
      <c r="H18" s="23"/>
      <c r="L18" s="3" t="s">
        <v>27</v>
      </c>
    </row>
    <row r="19" spans="2:17" ht="66" customHeight="1" x14ac:dyDescent="0.25">
      <c r="B19" s="78"/>
      <c r="C19" s="82"/>
      <c r="D19" s="38" t="s">
        <v>14</v>
      </c>
      <c r="E19" s="24">
        <f t="shared" si="0"/>
        <v>1.9</v>
      </c>
      <c r="F19" s="25">
        <v>182</v>
      </c>
      <c r="G19" s="26">
        <v>98</v>
      </c>
      <c r="H19" s="23"/>
    </row>
    <row r="20" spans="2:17" ht="66" customHeight="1" thickBot="1" x14ac:dyDescent="0.3">
      <c r="B20" s="78"/>
      <c r="C20" s="82"/>
      <c r="D20" s="46" t="s">
        <v>15</v>
      </c>
      <c r="E20" s="27">
        <f t="shared" ref="E20:E22" si="1">IF(G20=0,0,ROUND(F20/G20*1,1))</f>
        <v>1.2</v>
      </c>
      <c r="F20" s="28">
        <v>144</v>
      </c>
      <c r="G20" s="29">
        <v>123</v>
      </c>
      <c r="H20" s="23"/>
    </row>
    <row r="21" spans="2:17" ht="66" customHeight="1" thickBot="1" x14ac:dyDescent="0.3">
      <c r="B21" s="78"/>
      <c r="C21" s="82"/>
      <c r="D21" s="39" t="s">
        <v>34</v>
      </c>
      <c r="E21" s="27">
        <f t="shared" si="1"/>
        <v>1.6</v>
      </c>
      <c r="F21" s="28">
        <v>203</v>
      </c>
      <c r="G21" s="29">
        <v>128</v>
      </c>
      <c r="H21" s="23"/>
    </row>
    <row r="22" spans="2:17" ht="66" customHeight="1" thickBot="1" x14ac:dyDescent="0.3">
      <c r="B22" s="78"/>
      <c r="C22" s="82"/>
      <c r="D22" s="39" t="s">
        <v>35</v>
      </c>
      <c r="E22" s="27">
        <f t="shared" si="1"/>
        <v>1.6</v>
      </c>
      <c r="F22" s="28">
        <v>201</v>
      </c>
      <c r="G22" s="29">
        <v>124</v>
      </c>
      <c r="H22" s="23"/>
    </row>
    <row r="23" spans="2:17" ht="66" customHeight="1" thickBot="1" x14ac:dyDescent="0.3">
      <c r="B23" s="79"/>
      <c r="C23" s="83"/>
      <c r="D23" s="39" t="s">
        <v>37</v>
      </c>
      <c r="E23" s="27">
        <f t="shared" si="0"/>
        <v>2.5</v>
      </c>
      <c r="F23" s="28">
        <v>303</v>
      </c>
      <c r="G23" s="29">
        <v>120</v>
      </c>
      <c r="H23" s="23"/>
    </row>
    <row r="24" spans="2:17" ht="30" customHeight="1" x14ac:dyDescent="0.3">
      <c r="F24" s="2"/>
      <c r="G24" s="2"/>
      <c r="H24" s="2"/>
    </row>
    <row r="25" spans="2:17" ht="35.1" customHeight="1" x14ac:dyDescent="0.3">
      <c r="B25" s="30" t="s">
        <v>9</v>
      </c>
      <c r="C25" s="30"/>
      <c r="D25" s="84" t="s">
        <v>16</v>
      </c>
      <c r="E25" s="84"/>
      <c r="F25" s="84"/>
      <c r="G25" s="84"/>
      <c r="H25" s="2"/>
    </row>
    <row r="26" spans="2:17" ht="35.1" customHeight="1" x14ac:dyDescent="0.25">
      <c r="B26" s="30" t="s">
        <v>10</v>
      </c>
      <c r="C26" s="30"/>
      <c r="D26" s="84" t="s">
        <v>17</v>
      </c>
      <c r="E26" s="84"/>
      <c r="F26" s="84"/>
      <c r="G26" s="84"/>
      <c r="H26" s="31"/>
    </row>
    <row r="27" spans="2:17" ht="35.1" customHeight="1" x14ac:dyDescent="0.25">
      <c r="B27" s="84" t="s">
        <v>18</v>
      </c>
      <c r="C27" s="84"/>
      <c r="D27" s="84"/>
      <c r="E27" s="84"/>
      <c r="F27" s="84"/>
      <c r="G27" s="84"/>
    </row>
    <row r="28" spans="2:17" ht="35.1" customHeight="1" x14ac:dyDescent="0.25">
      <c r="B28" s="84" t="s">
        <v>19</v>
      </c>
      <c r="C28" s="84"/>
      <c r="D28" s="84"/>
      <c r="E28" s="84"/>
      <c r="F28" s="84"/>
      <c r="G28" s="84"/>
    </row>
    <row r="29" spans="2:17" ht="35.1" customHeight="1" x14ac:dyDescent="0.25">
      <c r="B29" s="84" t="s">
        <v>20</v>
      </c>
      <c r="C29" s="84"/>
      <c r="D29" s="84"/>
      <c r="E29" s="84"/>
      <c r="F29" s="84"/>
      <c r="G29" s="84"/>
    </row>
    <row r="30" spans="2:17" ht="35.1" customHeight="1" x14ac:dyDescent="0.25">
      <c r="B30" s="84" t="s">
        <v>21</v>
      </c>
      <c r="C30" s="84"/>
      <c r="D30" s="84"/>
      <c r="E30" s="84"/>
      <c r="F30" s="84"/>
      <c r="G30" s="84"/>
    </row>
    <row r="31" spans="2:17" ht="24.75" customHeight="1" thickBot="1" x14ac:dyDescent="0.3"/>
    <row r="32" spans="2:17" ht="75.75" customHeight="1" x14ac:dyDescent="0.25">
      <c r="D32" s="74" t="str">
        <f>E13</f>
        <v>INDICADOR</v>
      </c>
      <c r="E32" s="75"/>
      <c r="F32" s="74" t="s">
        <v>26</v>
      </c>
      <c r="G32" s="75"/>
    </row>
    <row r="33" spans="4:7" ht="64.5" customHeight="1" x14ac:dyDescent="0.25">
      <c r="D33" s="88" t="str">
        <f>E14</f>
        <v>Promedio de productos por investigador Institucional
FÓRMULA:  VARIABLE1 / VARIABLE2</v>
      </c>
      <c r="E33" s="89"/>
      <c r="F33" s="99" t="s">
        <v>55</v>
      </c>
      <c r="G33" s="91"/>
    </row>
    <row r="34" spans="4:7" ht="49.5" customHeight="1" x14ac:dyDescent="0.25">
      <c r="D34" s="32"/>
      <c r="E34" s="33"/>
      <c r="F34" s="90"/>
      <c r="G34" s="91"/>
    </row>
    <row r="35" spans="4:7" ht="50.1" customHeight="1" x14ac:dyDescent="0.25">
      <c r="D35" s="32"/>
      <c r="E35" s="33"/>
      <c r="F35" s="90"/>
      <c r="G35" s="91"/>
    </row>
    <row r="36" spans="4:7" ht="50.1" customHeight="1" x14ac:dyDescent="0.25">
      <c r="D36" s="32"/>
      <c r="E36" s="33"/>
      <c r="F36" s="90"/>
      <c r="G36" s="91"/>
    </row>
    <row r="37" spans="4:7" ht="50.1" customHeight="1" x14ac:dyDescent="0.25">
      <c r="D37" s="32"/>
      <c r="E37" s="33"/>
      <c r="F37" s="90"/>
      <c r="G37" s="91"/>
    </row>
    <row r="38" spans="4:7" ht="50.1" customHeight="1" x14ac:dyDescent="0.25">
      <c r="D38" s="32"/>
      <c r="E38" s="33"/>
      <c r="F38" s="90"/>
      <c r="G38" s="91"/>
    </row>
    <row r="39" spans="4:7" ht="50.1" customHeight="1" x14ac:dyDescent="0.25">
      <c r="D39" s="32"/>
      <c r="E39" s="33"/>
      <c r="F39" s="90"/>
      <c r="G39" s="91"/>
    </row>
    <row r="40" spans="4:7" ht="50.1" customHeight="1" x14ac:dyDescent="0.25">
      <c r="D40" s="32"/>
      <c r="E40" s="33"/>
      <c r="F40" s="90"/>
      <c r="G40" s="91"/>
    </row>
    <row r="41" spans="4:7" ht="50.1" customHeight="1" x14ac:dyDescent="0.25">
      <c r="D41" s="32"/>
      <c r="E41" s="33"/>
      <c r="F41" s="90"/>
      <c r="G41" s="91"/>
    </row>
    <row r="42" spans="4:7" ht="50.1" customHeight="1" x14ac:dyDescent="0.25">
      <c r="D42" s="32"/>
      <c r="E42" s="33"/>
      <c r="F42" s="90"/>
      <c r="G42" s="91"/>
    </row>
    <row r="43" spans="4:7" ht="50.1" customHeight="1" x14ac:dyDescent="0.25">
      <c r="D43" s="32"/>
      <c r="E43" s="33"/>
      <c r="F43" s="90"/>
      <c r="G43" s="91"/>
    </row>
    <row r="44" spans="4:7" ht="50.1" customHeight="1" x14ac:dyDescent="0.25">
      <c r="D44" s="32"/>
      <c r="E44" s="33"/>
      <c r="F44" s="90"/>
      <c r="G44" s="91"/>
    </row>
    <row r="45" spans="4:7" ht="50.1" customHeight="1" x14ac:dyDescent="0.25">
      <c r="D45" s="32"/>
      <c r="E45" s="33"/>
      <c r="F45" s="90"/>
      <c r="G45" s="91"/>
    </row>
    <row r="46" spans="4:7" ht="50.1" customHeight="1" thickBot="1" x14ac:dyDescent="0.3">
      <c r="D46" s="34"/>
      <c r="E46" s="35"/>
      <c r="F46" s="92"/>
      <c r="G46" s="93"/>
    </row>
    <row r="47" spans="4:7" ht="33" customHeight="1" thickBot="1" x14ac:dyDescent="0.3"/>
    <row r="48" spans="4:7" ht="50.1" customHeight="1" x14ac:dyDescent="0.5">
      <c r="D48" s="94" t="str">
        <f>F13</f>
        <v xml:space="preserve">VARIABLE 1 </v>
      </c>
      <c r="E48" s="95"/>
      <c r="F48" s="94" t="str">
        <f>G13</f>
        <v>VARIABLE 2</v>
      </c>
      <c r="G48" s="95"/>
    </row>
    <row r="49" spans="4:7" ht="70.5" customHeight="1" x14ac:dyDescent="0.25">
      <c r="D49" s="88" t="str">
        <f>F14</f>
        <v>Productos institucionales totales, en el periodo</v>
      </c>
      <c r="E49" s="89"/>
      <c r="F49" s="88" t="str">
        <f>G14</f>
        <v>Total de investigadores institucionales vigentes en el periodo</v>
      </c>
      <c r="G49" s="89"/>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49.5"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thickBot="1" x14ac:dyDescent="0.3">
      <c r="D59" s="34"/>
      <c r="E59" s="35"/>
      <c r="F59" s="34"/>
      <c r="G59" s="35"/>
    </row>
  </sheetData>
  <sheetProtection selectLockedCells="1"/>
  <dataConsolidate/>
  <mergeCells count="24">
    <mergeCell ref="D33:E33"/>
    <mergeCell ref="F33:G46"/>
    <mergeCell ref="D48:E48"/>
    <mergeCell ref="F48:G48"/>
    <mergeCell ref="D49:E49"/>
    <mergeCell ref="F49:G49"/>
    <mergeCell ref="D32:E32"/>
    <mergeCell ref="F32:G32"/>
    <mergeCell ref="G12:H12"/>
    <mergeCell ref="B13:B23"/>
    <mergeCell ref="C13:D13"/>
    <mergeCell ref="C16:C23"/>
    <mergeCell ref="D25:G25"/>
    <mergeCell ref="D26:G26"/>
    <mergeCell ref="B27:G27"/>
    <mergeCell ref="B28:G28"/>
    <mergeCell ref="B29:G29"/>
    <mergeCell ref="B30:G30"/>
    <mergeCell ref="C14:D14"/>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B1:H55"/>
  <sheetViews>
    <sheetView topLeftCell="A13" zoomScale="40" zoomScaleNormal="40" zoomScaleSheetLayoutView="40" zoomScalePageLayoutView="40" workbookViewId="0">
      <selection activeCell="F30" sqref="F30:G43"/>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36</v>
      </c>
      <c r="F3" s="100"/>
      <c r="G3" s="7"/>
      <c r="H3" s="7"/>
    </row>
    <row r="4" spans="2:8" ht="60.75" customHeight="1" x14ac:dyDescent="0.35">
      <c r="B4" s="4"/>
      <c r="C4" s="4"/>
      <c r="D4" s="4"/>
      <c r="E4" s="71" t="s">
        <v>25</v>
      </c>
      <c r="F4" s="71"/>
    </row>
    <row r="5" spans="2:8" ht="16.5" customHeight="1" x14ac:dyDescent="0.4">
      <c r="E5" s="101"/>
      <c r="F5" s="101"/>
      <c r="G5" s="8"/>
      <c r="H5" s="8"/>
    </row>
    <row r="6" spans="2:8" ht="35.25" customHeight="1" x14ac:dyDescent="0.35">
      <c r="D6" s="9"/>
      <c r="E6" s="100" t="s">
        <v>3</v>
      </c>
      <c r="F6" s="100"/>
      <c r="G6" s="9"/>
      <c r="H6" s="9"/>
    </row>
    <row r="7" spans="2:8" ht="30" customHeight="1" x14ac:dyDescent="0.25"/>
    <row r="8" spans="2:8" ht="23.25" x14ac:dyDescent="0.35">
      <c r="B8" s="73" t="s">
        <v>30</v>
      </c>
      <c r="C8" s="73"/>
      <c r="D8" s="73"/>
      <c r="E8" s="10"/>
    </row>
    <row r="9" spans="2:8" ht="20.25" x14ac:dyDescent="0.3">
      <c r="B9" s="11"/>
      <c r="C9" s="11"/>
      <c r="E9" s="12"/>
    </row>
    <row r="10" spans="2:8" ht="23.25" x14ac:dyDescent="0.35">
      <c r="B10" s="47" t="s">
        <v>31</v>
      </c>
      <c r="C10" s="47"/>
      <c r="D10" s="47"/>
      <c r="E10" s="13"/>
      <c r="G10" s="14"/>
      <c r="H10" s="14"/>
    </row>
    <row r="11" spans="2:8" x14ac:dyDescent="0.25">
      <c r="D11" s="15"/>
    </row>
    <row r="13" spans="2:8" ht="21" thickBot="1" x14ac:dyDescent="0.35">
      <c r="D13" s="16"/>
      <c r="E13" s="11"/>
      <c r="G13" s="76"/>
      <c r="H13" s="76"/>
    </row>
    <row r="14" spans="2:8" s="21" customFormat="1" ht="43.5" customHeight="1" x14ac:dyDescent="0.25">
      <c r="B14" s="105">
        <v>8</v>
      </c>
      <c r="C14" s="102" t="s">
        <v>4</v>
      </c>
      <c r="D14" s="103"/>
      <c r="E14" s="17" t="s">
        <v>5</v>
      </c>
      <c r="F14" s="18" t="s">
        <v>6</v>
      </c>
      <c r="G14" s="19" t="s">
        <v>7</v>
      </c>
      <c r="H14" s="20"/>
    </row>
    <row r="15" spans="2:8" ht="150" customHeight="1" x14ac:dyDescent="0.25">
      <c r="B15" s="82"/>
      <c r="C15" s="106" t="s">
        <v>8</v>
      </c>
      <c r="D15" s="107"/>
      <c r="E15" s="37" t="s">
        <v>47</v>
      </c>
      <c r="F15" s="54" t="s">
        <v>23</v>
      </c>
      <c r="G15" s="69" t="s">
        <v>46</v>
      </c>
      <c r="H15" s="23"/>
    </row>
    <row r="16" spans="2:8" ht="69.95" customHeight="1" x14ac:dyDescent="0.25">
      <c r="B16" s="82"/>
      <c r="C16" s="40" t="s">
        <v>9</v>
      </c>
      <c r="D16" s="41" t="s">
        <v>37</v>
      </c>
      <c r="E16" s="42">
        <f>IF(G16=0,0,ROUND(F16/G16*100,1))</f>
        <v>0</v>
      </c>
      <c r="F16" s="43"/>
      <c r="G16" s="44"/>
      <c r="H16" s="23"/>
    </row>
    <row r="17" spans="2:8" ht="69.95" hidden="1" customHeight="1" thickBot="1" x14ac:dyDescent="0.3">
      <c r="B17" s="82"/>
      <c r="C17" s="82" t="s">
        <v>10</v>
      </c>
      <c r="D17" s="39" t="s">
        <v>34</v>
      </c>
      <c r="E17" s="67">
        <f>IF(G17=0,0,ROUND((F17)/G17*100,1))</f>
        <v>0</v>
      </c>
      <c r="F17" s="28"/>
      <c r="G17" s="29"/>
      <c r="H17" s="23"/>
    </row>
    <row r="18" spans="2:8" ht="69.95" hidden="1" customHeight="1" thickBot="1" x14ac:dyDescent="0.3">
      <c r="B18" s="82"/>
      <c r="C18" s="82"/>
      <c r="D18" s="39" t="s">
        <v>35</v>
      </c>
      <c r="E18" s="68">
        <f>IF(G18=0,0,ROUND((F18)/G18*100,1))</f>
        <v>0</v>
      </c>
      <c r="F18" s="28"/>
      <c r="G18" s="29"/>
      <c r="H18" s="23"/>
    </row>
    <row r="19" spans="2:8" ht="69.95" customHeight="1" thickBot="1" x14ac:dyDescent="0.3">
      <c r="B19" s="83"/>
      <c r="C19" s="83"/>
      <c r="D19" s="46" t="s">
        <v>37</v>
      </c>
      <c r="E19" s="66">
        <f>IF(G19=0,0,ROUND((F19)/G19*100,1))</f>
        <v>415.2</v>
      </c>
      <c r="F19" s="28">
        <v>63075063</v>
      </c>
      <c r="G19" s="29">
        <v>15191931</v>
      </c>
      <c r="H19" s="23"/>
    </row>
    <row r="20" spans="2:8" ht="52.5" customHeight="1" x14ac:dyDescent="0.3">
      <c r="D20" s="104" t="s">
        <v>29</v>
      </c>
      <c r="E20" s="104"/>
      <c r="F20" s="104"/>
      <c r="G20" s="104"/>
      <c r="H20" s="2"/>
    </row>
    <row r="21" spans="2:8" ht="35.1" customHeight="1" x14ac:dyDescent="0.3">
      <c r="B21" s="30" t="s">
        <v>9</v>
      </c>
      <c r="C21" s="30"/>
      <c r="D21" s="84" t="s">
        <v>16</v>
      </c>
      <c r="E21" s="84"/>
      <c r="F21" s="84"/>
      <c r="G21" s="84"/>
      <c r="H21" s="2"/>
    </row>
    <row r="22" spans="2:8" ht="35.1" customHeight="1" x14ac:dyDescent="0.25">
      <c r="B22" s="30" t="s">
        <v>10</v>
      </c>
      <c r="C22" s="30"/>
      <c r="D22" s="84" t="s">
        <v>17</v>
      </c>
      <c r="E22" s="84"/>
      <c r="F22" s="84"/>
      <c r="G22" s="84"/>
      <c r="H22" s="31"/>
    </row>
    <row r="23" spans="2:8" ht="35.1" customHeight="1" x14ac:dyDescent="0.25">
      <c r="B23" s="84" t="s">
        <v>18</v>
      </c>
      <c r="C23" s="84"/>
      <c r="D23" s="84"/>
      <c r="E23" s="84"/>
      <c r="F23" s="84"/>
      <c r="G23" s="84"/>
    </row>
    <row r="24" spans="2:8" ht="35.1" customHeight="1" x14ac:dyDescent="0.25">
      <c r="B24" s="84" t="s">
        <v>19</v>
      </c>
      <c r="C24" s="84"/>
      <c r="D24" s="84"/>
      <c r="E24" s="84"/>
      <c r="F24" s="84"/>
      <c r="G24" s="84"/>
    </row>
    <row r="25" spans="2:8" ht="35.1" customHeight="1" x14ac:dyDescent="0.25">
      <c r="B25" s="84" t="s">
        <v>20</v>
      </c>
      <c r="C25" s="84"/>
      <c r="D25" s="84"/>
      <c r="E25" s="84"/>
      <c r="F25" s="84"/>
      <c r="G25" s="84"/>
    </row>
    <row r="26" spans="2:8" ht="35.1" customHeight="1" x14ac:dyDescent="0.25">
      <c r="B26" s="84" t="s">
        <v>21</v>
      </c>
      <c r="C26" s="84"/>
      <c r="D26" s="84"/>
      <c r="E26" s="84"/>
      <c r="F26" s="84"/>
      <c r="G26" s="84"/>
    </row>
    <row r="27" spans="2:8" ht="21" customHeight="1" x14ac:dyDescent="0.25">
      <c r="B27" s="53"/>
      <c r="C27" s="53"/>
      <c r="D27" s="53"/>
      <c r="E27" s="53"/>
      <c r="F27" s="53"/>
      <c r="G27" s="53"/>
    </row>
    <row r="28" spans="2:8" ht="24.75" customHeight="1" thickBot="1" x14ac:dyDescent="0.3"/>
    <row r="29" spans="2:8" ht="75.75" customHeight="1" x14ac:dyDescent="0.25">
      <c r="D29" s="74" t="str">
        <f>E14</f>
        <v>INDICADOR</v>
      </c>
      <c r="E29" s="75"/>
      <c r="F29" s="74" t="s">
        <v>26</v>
      </c>
      <c r="G29" s="75"/>
    </row>
    <row r="30" spans="2:8" ht="64.5" customHeight="1" x14ac:dyDescent="0.25">
      <c r="D30" s="88" t="str">
        <f>E15</f>
        <v>Proporción del presupuesto complementario obtenido para investigación científica y desarrollo tecnológico para la salud 
FÓRMULA:  (VARIABLE1 - VARIABLE 2)/ VARIABLE2 X 100</v>
      </c>
      <c r="E30" s="89"/>
      <c r="F30" s="112" t="s">
        <v>56</v>
      </c>
      <c r="G30" s="109"/>
    </row>
    <row r="31" spans="2:8" ht="49.5" customHeight="1" x14ac:dyDescent="0.25">
      <c r="D31" s="32"/>
      <c r="E31" s="33"/>
      <c r="F31" s="108"/>
      <c r="G31" s="109"/>
    </row>
    <row r="32" spans="2:8" ht="50.1" customHeight="1" x14ac:dyDescent="0.25">
      <c r="D32" s="32"/>
      <c r="E32" s="33"/>
      <c r="F32" s="108"/>
      <c r="G32" s="109"/>
    </row>
    <row r="33" spans="4:7" ht="50.1" customHeight="1" x14ac:dyDescent="0.25">
      <c r="D33" s="32"/>
      <c r="E33" s="33"/>
      <c r="F33" s="108"/>
      <c r="G33" s="109"/>
    </row>
    <row r="34" spans="4:7" ht="50.1" customHeight="1" x14ac:dyDescent="0.25">
      <c r="D34" s="32"/>
      <c r="E34" s="33"/>
      <c r="F34" s="108"/>
      <c r="G34" s="109"/>
    </row>
    <row r="35" spans="4:7" ht="50.1" customHeight="1" x14ac:dyDescent="0.25">
      <c r="D35" s="32"/>
      <c r="E35" s="33"/>
      <c r="F35" s="108"/>
      <c r="G35" s="109"/>
    </row>
    <row r="36" spans="4:7" ht="50.1" customHeight="1" x14ac:dyDescent="0.25">
      <c r="D36" s="32"/>
      <c r="E36" s="33"/>
      <c r="F36" s="108"/>
      <c r="G36" s="109"/>
    </row>
    <row r="37" spans="4:7" ht="50.1" customHeight="1" x14ac:dyDescent="0.25">
      <c r="D37" s="32"/>
      <c r="E37" s="33"/>
      <c r="F37" s="108"/>
      <c r="G37" s="109"/>
    </row>
    <row r="38" spans="4:7" ht="50.1" customHeight="1" x14ac:dyDescent="0.25">
      <c r="D38" s="32"/>
      <c r="E38" s="33"/>
      <c r="F38" s="108"/>
      <c r="G38" s="109"/>
    </row>
    <row r="39" spans="4:7" ht="50.1" customHeight="1" x14ac:dyDescent="0.25">
      <c r="D39" s="32"/>
      <c r="E39" s="33"/>
      <c r="F39" s="108"/>
      <c r="G39" s="109"/>
    </row>
    <row r="40" spans="4:7" ht="50.1" customHeight="1" x14ac:dyDescent="0.25">
      <c r="D40" s="32"/>
      <c r="E40" s="33"/>
      <c r="F40" s="108"/>
      <c r="G40" s="109"/>
    </row>
    <row r="41" spans="4:7" ht="50.1" customHeight="1" x14ac:dyDescent="0.25">
      <c r="D41" s="32"/>
      <c r="E41" s="33"/>
      <c r="F41" s="108"/>
      <c r="G41" s="109"/>
    </row>
    <row r="42" spans="4:7" ht="50.1" customHeight="1" x14ac:dyDescent="0.25">
      <c r="D42" s="32"/>
      <c r="E42" s="33"/>
      <c r="F42" s="108"/>
      <c r="G42" s="109"/>
    </row>
    <row r="43" spans="4:7" ht="50.1" customHeight="1" thickBot="1" x14ac:dyDescent="0.3">
      <c r="D43" s="34"/>
      <c r="E43" s="35"/>
      <c r="F43" s="110"/>
      <c r="G43" s="111"/>
    </row>
    <row r="44" spans="4:7" ht="33" customHeight="1" thickBot="1" x14ac:dyDescent="0.3"/>
    <row r="45" spans="4:7" ht="50.1" customHeight="1" x14ac:dyDescent="0.5">
      <c r="D45" s="94" t="str">
        <f>F14</f>
        <v xml:space="preserve">VARIABLE 1 </v>
      </c>
      <c r="E45" s="95"/>
      <c r="F45" s="94" t="str">
        <f>G14</f>
        <v>VARIABLE 2</v>
      </c>
      <c r="G45" s="95"/>
    </row>
    <row r="46" spans="4:7" ht="70.5" customHeight="1" x14ac:dyDescent="0.25">
      <c r="D46" s="88" t="str">
        <f>F15</f>
        <v xml:space="preserve">Presupuesto complementario destinado a investigación en el año actual </v>
      </c>
      <c r="E46" s="89"/>
      <c r="F46" s="88" t="str">
        <f>G15</f>
        <v xml:space="preserve">Presupuesto federal institucional destinado a investigación en el año actual </v>
      </c>
      <c r="G46" s="89"/>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thickBot="1" x14ac:dyDescent="0.3">
      <c r="D55" s="34"/>
      <c r="E55" s="35"/>
      <c r="F55" s="34"/>
      <c r="G55" s="35"/>
    </row>
  </sheetData>
  <sheetProtection selectLockedCells="1"/>
  <dataConsolidate/>
  <mergeCells count="25">
    <mergeCell ref="D30:E30"/>
    <mergeCell ref="F30:G43"/>
    <mergeCell ref="D45:E45"/>
    <mergeCell ref="F45:G45"/>
    <mergeCell ref="D46:E46"/>
    <mergeCell ref="F46:G46"/>
    <mergeCell ref="D29:E29"/>
    <mergeCell ref="F29:G29"/>
    <mergeCell ref="G13:H13"/>
    <mergeCell ref="C14:D14"/>
    <mergeCell ref="C17:C19"/>
    <mergeCell ref="D21:G21"/>
    <mergeCell ref="D22:G22"/>
    <mergeCell ref="B23:G23"/>
    <mergeCell ref="B24:G24"/>
    <mergeCell ref="B25:G25"/>
    <mergeCell ref="B26:G26"/>
    <mergeCell ref="D20:G20"/>
    <mergeCell ref="B14:B19"/>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H53"/>
  <sheetViews>
    <sheetView topLeftCell="A16" zoomScale="40" zoomScaleNormal="40" zoomScaleSheetLayoutView="40" zoomScalePageLayoutView="40" workbookViewId="0">
      <selection activeCell="F28" sqref="F28:G4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70" t="s">
        <v>36</v>
      </c>
      <c r="F3" s="70"/>
      <c r="G3" s="7"/>
      <c r="H3" s="7"/>
    </row>
    <row r="4" spans="2:8" ht="60.75" customHeight="1" x14ac:dyDescent="0.35">
      <c r="B4" s="4"/>
      <c r="C4" s="4"/>
      <c r="D4" s="4"/>
      <c r="E4" s="71" t="s">
        <v>25</v>
      </c>
      <c r="F4" s="71"/>
    </row>
    <row r="5" spans="2:8" ht="26.25" x14ac:dyDescent="0.4">
      <c r="E5" s="72"/>
      <c r="F5" s="72"/>
      <c r="G5" s="8"/>
      <c r="H5" s="8"/>
    </row>
    <row r="6" spans="2:8" ht="29.25" customHeight="1" x14ac:dyDescent="0.35">
      <c r="D6" s="9"/>
      <c r="E6" s="70" t="s">
        <v>3</v>
      </c>
      <c r="F6" s="70"/>
      <c r="G6" s="9"/>
      <c r="H6" s="9"/>
    </row>
    <row r="7" spans="2:8" ht="54.75" customHeight="1" x14ac:dyDescent="0.25"/>
    <row r="8" spans="2:8" ht="23.25" x14ac:dyDescent="0.35">
      <c r="B8" s="73" t="s">
        <v>30</v>
      </c>
      <c r="C8" s="73"/>
      <c r="D8" s="73"/>
      <c r="E8" s="10"/>
    </row>
    <row r="9" spans="2:8" ht="20.25" x14ac:dyDescent="0.3">
      <c r="B9" s="11"/>
      <c r="C9" s="11"/>
      <c r="E9" s="12"/>
    </row>
    <row r="10" spans="2:8" ht="23.25" x14ac:dyDescent="0.35">
      <c r="B10" s="47" t="s">
        <v>33</v>
      </c>
      <c r="C10" s="47"/>
      <c r="D10" s="47"/>
      <c r="E10" s="13"/>
      <c r="G10" s="14"/>
      <c r="H10" s="14"/>
    </row>
    <row r="11" spans="2:8" x14ac:dyDescent="0.25">
      <c r="D11" s="15"/>
    </row>
    <row r="13" spans="2:8" ht="21" thickBot="1" x14ac:dyDescent="0.35">
      <c r="D13" s="16"/>
      <c r="E13" s="11"/>
      <c r="G13" s="76"/>
      <c r="H13" s="76"/>
    </row>
    <row r="14" spans="2:8" s="21" customFormat="1" ht="69.75" customHeight="1" x14ac:dyDescent="0.25">
      <c r="B14" s="77">
        <v>10</v>
      </c>
      <c r="C14" s="80" t="s">
        <v>4</v>
      </c>
      <c r="D14" s="81"/>
      <c r="E14" s="17" t="s">
        <v>5</v>
      </c>
      <c r="F14" s="18" t="s">
        <v>6</v>
      </c>
      <c r="G14" s="19" t="s">
        <v>7</v>
      </c>
      <c r="H14" s="20"/>
    </row>
    <row r="15" spans="2:8" ht="150" customHeight="1" x14ac:dyDescent="0.25">
      <c r="B15" s="78"/>
      <c r="C15" s="86" t="s">
        <v>8</v>
      </c>
      <c r="D15" s="87"/>
      <c r="E15" s="22" t="s">
        <v>50</v>
      </c>
      <c r="F15" s="37" t="s">
        <v>49</v>
      </c>
      <c r="G15" s="50" t="s">
        <v>48</v>
      </c>
      <c r="H15" s="23"/>
    </row>
    <row r="16" spans="2:8" ht="69.75" customHeight="1" x14ac:dyDescent="0.25">
      <c r="B16" s="78"/>
      <c r="C16" s="40" t="s">
        <v>9</v>
      </c>
      <c r="D16" s="41" t="s">
        <v>34</v>
      </c>
      <c r="E16" s="42">
        <f>IF(G16=0,0,ROUND((F16)/G16*100,1))</f>
        <v>0</v>
      </c>
      <c r="F16" s="43"/>
      <c r="G16" s="44"/>
      <c r="H16" s="23"/>
    </row>
    <row r="17" spans="2:8" ht="69.95" customHeight="1" thickBot="1" x14ac:dyDescent="0.3">
      <c r="B17" s="79"/>
      <c r="C17" s="65"/>
      <c r="D17" s="39" t="s">
        <v>37</v>
      </c>
      <c r="E17" s="27">
        <f>IF(F17=0,0,ROUND(F17/G17*100,1))</f>
        <v>3</v>
      </c>
      <c r="F17" s="28">
        <v>15191931</v>
      </c>
      <c r="G17" s="29">
        <v>502232993</v>
      </c>
      <c r="H17" s="23"/>
    </row>
    <row r="18" spans="2:8" ht="20.25" customHeight="1" x14ac:dyDescent="0.3">
      <c r="F18" s="2"/>
      <c r="G18" s="2"/>
      <c r="H18" s="2"/>
    </row>
    <row r="19" spans="2:8" ht="35.1" customHeight="1" x14ac:dyDescent="0.3">
      <c r="B19" s="30" t="s">
        <v>9</v>
      </c>
      <c r="C19" s="30"/>
      <c r="D19" s="84" t="s">
        <v>16</v>
      </c>
      <c r="E19" s="84"/>
      <c r="F19" s="84"/>
      <c r="G19" s="84"/>
      <c r="H19" s="2"/>
    </row>
    <row r="20" spans="2:8" ht="35.1" customHeight="1" x14ac:dyDescent="0.25">
      <c r="B20" s="30" t="s">
        <v>10</v>
      </c>
      <c r="C20" s="30"/>
      <c r="D20" s="84" t="s">
        <v>17</v>
      </c>
      <c r="E20" s="84"/>
      <c r="F20" s="84"/>
      <c r="G20" s="84"/>
      <c r="H20" s="31"/>
    </row>
    <row r="21" spans="2:8" ht="35.1" customHeight="1" x14ac:dyDescent="0.25">
      <c r="B21" s="84" t="s">
        <v>18</v>
      </c>
      <c r="C21" s="84"/>
      <c r="D21" s="84"/>
      <c r="E21" s="84"/>
      <c r="F21" s="84"/>
      <c r="G21" s="84"/>
    </row>
    <row r="22" spans="2:8" ht="35.1" customHeight="1" x14ac:dyDescent="0.25">
      <c r="B22" s="84" t="s">
        <v>19</v>
      </c>
      <c r="C22" s="84"/>
      <c r="D22" s="84"/>
      <c r="E22" s="84"/>
      <c r="F22" s="84"/>
      <c r="G22" s="84"/>
    </row>
    <row r="23" spans="2:8" ht="35.1" customHeight="1" x14ac:dyDescent="0.25">
      <c r="B23" s="84" t="s">
        <v>20</v>
      </c>
      <c r="C23" s="84"/>
      <c r="D23" s="84"/>
      <c r="E23" s="84"/>
      <c r="F23" s="84"/>
      <c r="G23" s="84"/>
    </row>
    <row r="24" spans="2:8" ht="35.1" customHeight="1" x14ac:dyDescent="0.25">
      <c r="B24" s="84" t="s">
        <v>21</v>
      </c>
      <c r="C24" s="84"/>
      <c r="D24" s="84"/>
      <c r="E24" s="84"/>
      <c r="F24" s="84"/>
      <c r="G24" s="84"/>
    </row>
    <row r="25" spans="2:8" ht="35.1" customHeight="1" x14ac:dyDescent="0.25">
      <c r="B25" s="85"/>
      <c r="C25" s="84"/>
      <c r="D25" s="84"/>
      <c r="E25" s="84"/>
      <c r="F25" s="84"/>
      <c r="G25" s="49"/>
    </row>
    <row r="26" spans="2:8" ht="28.5" customHeight="1" thickBot="1" x14ac:dyDescent="0.3"/>
    <row r="27" spans="2:8" ht="75.75" customHeight="1" x14ac:dyDescent="0.25">
      <c r="D27" s="74" t="str">
        <f>E14</f>
        <v>INDICADOR</v>
      </c>
      <c r="E27" s="75"/>
      <c r="F27" s="74" t="s">
        <v>26</v>
      </c>
      <c r="G27" s="75"/>
    </row>
    <row r="28" spans="2:8" ht="64.5" customHeight="1" x14ac:dyDescent="0.25">
      <c r="D28" s="88" t="str">
        <f>E15</f>
        <v>Porcentaje del presupuesto federal institucional destinado a investigación científica y desarrollo tecnológico para la salud
FÓRMULA: VARIABLE1 / VARIABLE 2 X 100</v>
      </c>
      <c r="E28" s="89"/>
      <c r="F28" s="112" t="s">
        <v>57</v>
      </c>
      <c r="G28" s="113"/>
    </row>
    <row r="29" spans="2:8" ht="49.5" customHeight="1" x14ac:dyDescent="0.25">
      <c r="D29" s="32"/>
      <c r="E29" s="33"/>
      <c r="F29" s="114"/>
      <c r="G29" s="113"/>
    </row>
    <row r="30" spans="2:8" ht="50.1" customHeight="1" x14ac:dyDescent="0.25">
      <c r="D30" s="32"/>
      <c r="E30" s="33"/>
      <c r="F30" s="114"/>
      <c r="G30" s="113"/>
    </row>
    <row r="31" spans="2:8" ht="50.1" customHeight="1" x14ac:dyDescent="0.25">
      <c r="D31" s="32"/>
      <c r="E31" s="33"/>
      <c r="F31" s="114"/>
      <c r="G31" s="113"/>
    </row>
    <row r="32" spans="2:8" ht="50.1" customHeight="1" x14ac:dyDescent="0.25">
      <c r="D32" s="32"/>
      <c r="E32" s="33"/>
      <c r="F32" s="114"/>
      <c r="G32" s="113"/>
    </row>
    <row r="33" spans="4:7" ht="50.1" customHeight="1" x14ac:dyDescent="0.25">
      <c r="D33" s="32"/>
      <c r="E33" s="33"/>
      <c r="F33" s="114"/>
      <c r="G33" s="113"/>
    </row>
    <row r="34" spans="4:7" ht="50.1" customHeight="1" x14ac:dyDescent="0.25">
      <c r="D34" s="32"/>
      <c r="E34" s="33"/>
      <c r="F34" s="114"/>
      <c r="G34" s="113"/>
    </row>
    <row r="35" spans="4:7" ht="50.1" customHeight="1" x14ac:dyDescent="0.25">
      <c r="D35" s="32"/>
      <c r="E35" s="33"/>
      <c r="F35" s="114"/>
      <c r="G35" s="113"/>
    </row>
    <row r="36" spans="4:7" ht="50.1" customHeight="1" x14ac:dyDescent="0.25">
      <c r="D36" s="32"/>
      <c r="E36" s="33"/>
      <c r="F36" s="114"/>
      <c r="G36" s="113"/>
    </row>
    <row r="37" spans="4:7" ht="50.1" customHeight="1" x14ac:dyDescent="0.25">
      <c r="D37" s="32"/>
      <c r="E37" s="33"/>
      <c r="F37" s="114"/>
      <c r="G37" s="113"/>
    </row>
    <row r="38" spans="4:7" ht="50.1" customHeight="1" x14ac:dyDescent="0.25">
      <c r="D38" s="32"/>
      <c r="E38" s="33"/>
      <c r="F38" s="114"/>
      <c r="G38" s="113"/>
    </row>
    <row r="39" spans="4:7" ht="50.1" customHeight="1" x14ac:dyDescent="0.25">
      <c r="D39" s="32"/>
      <c r="E39" s="33"/>
      <c r="F39" s="114"/>
      <c r="G39" s="113"/>
    </row>
    <row r="40" spans="4:7" ht="50.1" customHeight="1" x14ac:dyDescent="0.25">
      <c r="D40" s="32"/>
      <c r="E40" s="33"/>
      <c r="F40" s="114"/>
      <c r="G40" s="113"/>
    </row>
    <row r="41" spans="4:7" ht="50.1" customHeight="1" thickBot="1" x14ac:dyDescent="0.3">
      <c r="D41" s="34"/>
      <c r="E41" s="35"/>
      <c r="F41" s="115"/>
      <c r="G41" s="116"/>
    </row>
    <row r="42" spans="4:7" ht="33" customHeight="1" thickBot="1" x14ac:dyDescent="0.3"/>
    <row r="43" spans="4:7" ht="50.1" customHeight="1" x14ac:dyDescent="0.5">
      <c r="D43" s="94" t="str">
        <f>F14</f>
        <v xml:space="preserve">VARIABLE 1 </v>
      </c>
      <c r="E43" s="95"/>
      <c r="F43" s="94" t="str">
        <f>G14</f>
        <v>VARIABLE 2</v>
      </c>
      <c r="G43" s="95"/>
    </row>
    <row r="44" spans="4:7" ht="70.5" customHeight="1" x14ac:dyDescent="0.25">
      <c r="D44" s="88" t="str">
        <f>F15</f>
        <v>Presupuesto federal institucional destinado en investigación científica y desarrollo tecnológico para la salud en el año actual</v>
      </c>
      <c r="E44" s="89"/>
      <c r="F44" s="88" t="str">
        <f>G15</f>
        <v>Presupuesto federal total institucional en el año actual</v>
      </c>
      <c r="G44" s="89"/>
    </row>
    <row r="45" spans="4:7" ht="50.1" customHeight="1" x14ac:dyDescent="0.25">
      <c r="D45" s="32"/>
      <c r="E45" s="33"/>
      <c r="F45" s="32"/>
      <c r="G45" s="33"/>
    </row>
    <row r="46" spans="4:7" ht="50.1" customHeight="1" x14ac:dyDescent="0.25">
      <c r="D46" s="32"/>
      <c r="E46" s="33"/>
      <c r="F46" s="32"/>
      <c r="G46" s="33"/>
    </row>
    <row r="47" spans="4:7" ht="50.1" customHeight="1" x14ac:dyDescent="0.25">
      <c r="D47" s="32"/>
      <c r="E47" s="33"/>
      <c r="F47" s="32"/>
      <c r="G47" s="33"/>
    </row>
    <row r="48" spans="4:7" ht="50.1" customHeight="1" x14ac:dyDescent="0.25">
      <c r="D48" s="32"/>
      <c r="E48" s="33"/>
      <c r="F48" s="32"/>
      <c r="G48" s="33"/>
    </row>
    <row r="49" spans="4:7" ht="50.1" customHeight="1" x14ac:dyDescent="0.25">
      <c r="D49" s="32"/>
      <c r="E49" s="33"/>
      <c r="F49" s="32"/>
      <c r="G49" s="33"/>
    </row>
    <row r="50" spans="4:7" ht="50.1" customHeight="1" x14ac:dyDescent="0.25">
      <c r="D50" s="32"/>
      <c r="E50" s="33"/>
      <c r="F50" s="32"/>
      <c r="G50" s="33"/>
    </row>
    <row r="51" spans="4:7" ht="50.1" customHeight="1" x14ac:dyDescent="0.25">
      <c r="D51" s="32"/>
      <c r="E51" s="33"/>
      <c r="F51" s="32"/>
      <c r="G51" s="33"/>
    </row>
    <row r="52" spans="4:7" ht="50.1" customHeight="1" x14ac:dyDescent="0.25">
      <c r="D52" s="32"/>
      <c r="E52" s="33"/>
      <c r="F52" s="32"/>
      <c r="G52" s="33"/>
    </row>
    <row r="53" spans="4:7" ht="50.1" customHeight="1" thickBot="1" x14ac:dyDescent="0.3">
      <c r="D53" s="34"/>
      <c r="E53" s="35"/>
      <c r="F53" s="34"/>
      <c r="G53" s="35"/>
    </row>
  </sheetData>
  <sheetProtection selectLockedCells="1"/>
  <dataConsolidate/>
  <mergeCells count="24">
    <mergeCell ref="D28:E28"/>
    <mergeCell ref="F28:G41"/>
    <mergeCell ref="D43:E43"/>
    <mergeCell ref="F43:G43"/>
    <mergeCell ref="D44:E44"/>
    <mergeCell ref="F44:G44"/>
    <mergeCell ref="D27:E27"/>
    <mergeCell ref="F27:G27"/>
    <mergeCell ref="G13:H13"/>
    <mergeCell ref="B14:B17"/>
    <mergeCell ref="C14:D14"/>
    <mergeCell ref="D19:G19"/>
    <mergeCell ref="D20:G20"/>
    <mergeCell ref="B21:G21"/>
    <mergeCell ref="B22:G22"/>
    <mergeCell ref="B23:G23"/>
    <mergeCell ref="B24:G24"/>
    <mergeCell ref="B25:F25"/>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B1:H61"/>
  <sheetViews>
    <sheetView tabSelected="1" topLeftCell="A19" zoomScale="40" zoomScaleNormal="40" zoomScaleSheetLayoutView="40" zoomScalePageLayoutView="40" workbookViewId="0">
      <selection activeCell="F35" sqref="F35:G48"/>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36</v>
      </c>
      <c r="F3" s="100"/>
      <c r="G3" s="7"/>
      <c r="H3" s="7"/>
    </row>
    <row r="4" spans="2:8" ht="60.75" customHeight="1" x14ac:dyDescent="0.35">
      <c r="B4" s="4"/>
      <c r="C4" s="4"/>
      <c r="D4" s="4"/>
      <c r="E4" s="71" t="s">
        <v>25</v>
      </c>
      <c r="F4" s="71"/>
    </row>
    <row r="5" spans="2:8" ht="26.25" x14ac:dyDescent="0.4">
      <c r="E5" s="101"/>
      <c r="F5" s="101"/>
      <c r="G5" s="8"/>
      <c r="H5" s="8"/>
    </row>
    <row r="6" spans="2:8" ht="29.25" customHeight="1" x14ac:dyDescent="0.35">
      <c r="D6" s="9"/>
      <c r="E6" s="100" t="s">
        <v>3</v>
      </c>
      <c r="F6" s="100"/>
      <c r="G6" s="9"/>
      <c r="H6" s="9"/>
    </row>
    <row r="7" spans="2:8" ht="36" customHeight="1" x14ac:dyDescent="0.25"/>
    <row r="8" spans="2:8" ht="23.25" x14ac:dyDescent="0.35">
      <c r="B8" s="73" t="s">
        <v>30</v>
      </c>
      <c r="C8" s="73"/>
      <c r="D8" s="73"/>
      <c r="E8" s="10"/>
    </row>
    <row r="9" spans="2:8" ht="20.25" x14ac:dyDescent="0.3">
      <c r="B9" s="11"/>
      <c r="C9" s="11"/>
      <c r="E9" s="12"/>
    </row>
    <row r="10" spans="2:8" ht="23.25" x14ac:dyDescent="0.35">
      <c r="B10" s="47" t="s">
        <v>31</v>
      </c>
      <c r="C10" s="47"/>
      <c r="D10" s="47"/>
      <c r="E10" s="13"/>
      <c r="G10" s="14"/>
      <c r="H10" s="14"/>
    </row>
    <row r="11" spans="2:8" x14ac:dyDescent="0.25">
      <c r="D11" s="15"/>
    </row>
    <row r="13" spans="2:8" ht="21" thickBot="1" x14ac:dyDescent="0.35">
      <c r="D13" s="16"/>
      <c r="E13" s="11"/>
      <c r="G13" s="76"/>
      <c r="H13" s="76"/>
    </row>
    <row r="14" spans="2:8" s="21" customFormat="1" ht="60.75" customHeight="1" x14ac:dyDescent="0.25">
      <c r="B14" s="77">
        <v>12</v>
      </c>
      <c r="C14" s="80" t="s">
        <v>4</v>
      </c>
      <c r="D14" s="81"/>
      <c r="E14" s="17" t="s">
        <v>5</v>
      </c>
      <c r="F14" s="18" t="s">
        <v>6</v>
      </c>
      <c r="G14" s="19" t="s">
        <v>7</v>
      </c>
      <c r="H14" s="20"/>
    </row>
    <row r="15" spans="2:8" ht="102.75" customHeight="1" x14ac:dyDescent="0.25">
      <c r="B15" s="78"/>
      <c r="C15" s="106" t="s">
        <v>8</v>
      </c>
      <c r="D15" s="107"/>
      <c r="E15" s="55" t="s">
        <v>24</v>
      </c>
      <c r="F15" s="37" t="s">
        <v>51</v>
      </c>
      <c r="G15" s="69" t="s">
        <v>52</v>
      </c>
      <c r="H15" s="23"/>
    </row>
    <row r="16" spans="2:8" ht="69.95" customHeight="1" x14ac:dyDescent="0.25">
      <c r="B16" s="78"/>
      <c r="C16" s="40" t="s">
        <v>9</v>
      </c>
      <c r="D16" s="41" t="s">
        <v>11</v>
      </c>
      <c r="E16" s="42">
        <f>IF(G16=0,0,ROUND(F16/G16*100,1))</f>
        <v>97.8</v>
      </c>
      <c r="F16" s="43">
        <v>1198</v>
      </c>
      <c r="G16" s="44">
        <v>1225</v>
      </c>
      <c r="H16" s="23"/>
    </row>
    <row r="17" spans="2:8" ht="69.95" customHeight="1" x14ac:dyDescent="0.25">
      <c r="B17" s="78"/>
      <c r="C17" s="82"/>
      <c r="D17" s="45" t="s">
        <v>11</v>
      </c>
      <c r="E17" s="24">
        <f t="shared" ref="E17:E24" si="0">IF(G17=0,0,ROUND(F17/G17*100,1))</f>
        <v>100</v>
      </c>
      <c r="F17" s="25">
        <v>78</v>
      </c>
      <c r="G17" s="26">
        <v>78</v>
      </c>
      <c r="H17" s="23"/>
    </row>
    <row r="18" spans="2:8" ht="69.95" customHeight="1" x14ac:dyDescent="0.25">
      <c r="B18" s="78"/>
      <c r="C18" s="82"/>
      <c r="D18" s="38" t="s">
        <v>12</v>
      </c>
      <c r="E18" s="24">
        <f t="shared" si="0"/>
        <v>100</v>
      </c>
      <c r="F18" s="25">
        <v>78</v>
      </c>
      <c r="G18" s="26">
        <v>78</v>
      </c>
      <c r="H18" s="23"/>
    </row>
    <row r="19" spans="2:8" ht="69.95" customHeight="1" x14ac:dyDescent="0.25">
      <c r="B19" s="78"/>
      <c r="C19" s="82"/>
      <c r="D19" s="38" t="s">
        <v>13</v>
      </c>
      <c r="E19" s="24">
        <f t="shared" si="0"/>
        <v>98.8</v>
      </c>
      <c r="F19" s="25">
        <v>79</v>
      </c>
      <c r="G19" s="26">
        <v>80</v>
      </c>
      <c r="H19" s="23"/>
    </row>
    <row r="20" spans="2:8" ht="69.95" customHeight="1" x14ac:dyDescent="0.25">
      <c r="B20" s="78"/>
      <c r="C20" s="82"/>
      <c r="D20" s="38" t="s">
        <v>14</v>
      </c>
      <c r="E20" s="24">
        <f t="shared" si="0"/>
        <v>100</v>
      </c>
      <c r="F20" s="25">
        <v>80</v>
      </c>
      <c r="G20" s="26">
        <v>80</v>
      </c>
      <c r="H20" s="23"/>
    </row>
    <row r="21" spans="2:8" ht="69.95" customHeight="1" thickBot="1" x14ac:dyDescent="0.3">
      <c r="B21" s="78"/>
      <c r="C21" s="82"/>
      <c r="D21" s="39" t="s">
        <v>15</v>
      </c>
      <c r="E21" s="27">
        <f t="shared" ref="E21:E23" si="1">IF(G21=0,0,ROUND(F21/G21*100,1))</f>
        <v>97.5</v>
      </c>
      <c r="F21" s="28">
        <v>78</v>
      </c>
      <c r="G21" s="29">
        <v>80</v>
      </c>
      <c r="H21" s="23"/>
    </row>
    <row r="22" spans="2:8" ht="69.95" customHeight="1" thickBot="1" x14ac:dyDescent="0.3">
      <c r="B22" s="78"/>
      <c r="C22" s="82"/>
      <c r="D22" s="39" t="s">
        <v>34</v>
      </c>
      <c r="E22" s="27">
        <f t="shared" si="1"/>
        <v>98.8</v>
      </c>
      <c r="F22" s="28">
        <v>79</v>
      </c>
      <c r="G22" s="29">
        <v>80</v>
      </c>
      <c r="H22" s="23"/>
    </row>
    <row r="23" spans="2:8" ht="69.95" customHeight="1" thickBot="1" x14ac:dyDescent="0.3">
      <c r="B23" s="78"/>
      <c r="C23" s="82"/>
      <c r="D23" s="39" t="s">
        <v>35</v>
      </c>
      <c r="E23" s="27">
        <f t="shared" si="1"/>
        <v>97.5</v>
      </c>
      <c r="F23" s="28">
        <v>78</v>
      </c>
      <c r="G23" s="29">
        <v>80</v>
      </c>
      <c r="H23" s="23"/>
    </row>
    <row r="24" spans="2:8" ht="69.95" customHeight="1" thickBot="1" x14ac:dyDescent="0.3">
      <c r="B24" s="79"/>
      <c r="C24" s="83"/>
      <c r="D24" s="39" t="s">
        <v>37</v>
      </c>
      <c r="E24" s="27">
        <f t="shared" si="0"/>
        <v>98.8</v>
      </c>
      <c r="F24" s="28">
        <v>79</v>
      </c>
      <c r="G24" s="29">
        <v>80</v>
      </c>
      <c r="H24" s="23"/>
    </row>
    <row r="25" spans="2:8" ht="30" customHeight="1" x14ac:dyDescent="0.3">
      <c r="F25" s="2"/>
      <c r="G25" s="2"/>
      <c r="H25" s="2"/>
    </row>
    <row r="26" spans="2:8" ht="35.1" customHeight="1" x14ac:dyDescent="0.3">
      <c r="B26" s="30" t="s">
        <v>9</v>
      </c>
      <c r="C26" s="30"/>
      <c r="D26" s="84" t="s">
        <v>16</v>
      </c>
      <c r="E26" s="84"/>
      <c r="F26" s="84"/>
      <c r="G26" s="84"/>
      <c r="H26" s="2"/>
    </row>
    <row r="27" spans="2:8" ht="35.1" customHeight="1" x14ac:dyDescent="0.25">
      <c r="B27" s="30" t="s">
        <v>10</v>
      </c>
      <c r="C27" s="30"/>
      <c r="D27" s="84" t="s">
        <v>17</v>
      </c>
      <c r="E27" s="84"/>
      <c r="F27" s="84"/>
      <c r="G27" s="84"/>
      <c r="H27" s="31"/>
    </row>
    <row r="28" spans="2:8" ht="35.1" customHeight="1" x14ac:dyDescent="0.25">
      <c r="B28" s="84" t="s">
        <v>18</v>
      </c>
      <c r="C28" s="84"/>
      <c r="D28" s="84"/>
      <c r="E28" s="84"/>
      <c r="F28" s="84"/>
      <c r="G28" s="84"/>
    </row>
    <row r="29" spans="2:8" ht="35.1" customHeight="1" x14ac:dyDescent="0.25">
      <c r="B29" s="84" t="s">
        <v>19</v>
      </c>
      <c r="C29" s="84"/>
      <c r="D29" s="84"/>
      <c r="E29" s="84"/>
      <c r="F29" s="84"/>
      <c r="G29" s="84"/>
    </row>
    <row r="30" spans="2:8" ht="35.1" customHeight="1" x14ac:dyDescent="0.25">
      <c r="B30" s="84" t="s">
        <v>20</v>
      </c>
      <c r="C30" s="84"/>
      <c r="D30" s="84"/>
      <c r="E30" s="84"/>
      <c r="F30" s="84"/>
      <c r="G30" s="84"/>
    </row>
    <row r="31" spans="2:8" ht="35.1" customHeight="1" x14ac:dyDescent="0.25">
      <c r="B31" s="84" t="s">
        <v>21</v>
      </c>
      <c r="C31" s="84"/>
      <c r="D31" s="84"/>
      <c r="E31" s="84"/>
      <c r="F31" s="84"/>
      <c r="G31" s="84"/>
    </row>
    <row r="32" spans="2:8" ht="35.1" customHeight="1" x14ac:dyDescent="0.25">
      <c r="B32" s="85"/>
      <c r="C32" s="85"/>
      <c r="D32" s="85"/>
      <c r="E32" s="85"/>
      <c r="F32" s="85"/>
      <c r="G32" s="85"/>
    </row>
    <row r="33" spans="4:7" ht="28.5" customHeight="1" thickBot="1" x14ac:dyDescent="0.3"/>
    <row r="34" spans="4:7" ht="75.75" customHeight="1" x14ac:dyDescent="0.25">
      <c r="D34" s="74" t="str">
        <f>E14</f>
        <v>INDICADOR</v>
      </c>
      <c r="E34" s="75"/>
      <c r="F34" s="74" t="s">
        <v>26</v>
      </c>
      <c r="G34" s="75"/>
    </row>
    <row r="35" spans="4:7" ht="64.5" customHeight="1" x14ac:dyDescent="0.25">
      <c r="D35" s="88" t="str">
        <f>+E15</f>
        <v>Porcentaje de ocupación de plazas de investigador
FÓRMULA: VARIABLE1 / VARIABLE2 X 100</v>
      </c>
      <c r="E35" s="89"/>
      <c r="F35" s="112" t="s">
        <v>58</v>
      </c>
      <c r="G35" s="109"/>
    </row>
    <row r="36" spans="4:7" ht="49.5" customHeight="1" x14ac:dyDescent="0.25">
      <c r="D36" s="32"/>
      <c r="E36" s="33"/>
      <c r="F36" s="108"/>
      <c r="G36" s="109"/>
    </row>
    <row r="37" spans="4:7" ht="50.1" customHeight="1" x14ac:dyDescent="0.25">
      <c r="D37" s="32"/>
      <c r="E37" s="33"/>
      <c r="F37" s="108"/>
      <c r="G37" s="109"/>
    </row>
    <row r="38" spans="4:7" ht="50.1" customHeight="1" x14ac:dyDescent="0.25">
      <c r="D38" s="32"/>
      <c r="E38" s="33"/>
      <c r="F38" s="108"/>
      <c r="G38" s="109"/>
    </row>
    <row r="39" spans="4:7" ht="50.1" customHeight="1" x14ac:dyDescent="0.25">
      <c r="D39" s="32"/>
      <c r="E39" s="33"/>
      <c r="F39" s="108"/>
      <c r="G39" s="109"/>
    </row>
    <row r="40" spans="4:7" ht="50.1" customHeight="1" x14ac:dyDescent="0.25">
      <c r="D40" s="32"/>
      <c r="E40" s="33"/>
      <c r="F40" s="108"/>
      <c r="G40" s="109"/>
    </row>
    <row r="41" spans="4:7" ht="50.1" customHeight="1" x14ac:dyDescent="0.25">
      <c r="D41" s="32"/>
      <c r="E41" s="33"/>
      <c r="F41" s="108"/>
      <c r="G41" s="109"/>
    </row>
    <row r="42" spans="4:7" ht="50.1" customHeight="1" x14ac:dyDescent="0.25">
      <c r="D42" s="32"/>
      <c r="E42" s="33"/>
      <c r="F42" s="108"/>
      <c r="G42" s="109"/>
    </row>
    <row r="43" spans="4:7" ht="50.1" customHeight="1" x14ac:dyDescent="0.25">
      <c r="D43" s="32"/>
      <c r="E43" s="33"/>
      <c r="F43" s="108"/>
      <c r="G43" s="109"/>
    </row>
    <row r="44" spans="4:7" ht="50.1" customHeight="1" x14ac:dyDescent="0.25">
      <c r="D44" s="32"/>
      <c r="E44" s="33"/>
      <c r="F44" s="108"/>
      <c r="G44" s="109"/>
    </row>
    <row r="45" spans="4:7" ht="50.1" customHeight="1" x14ac:dyDescent="0.25">
      <c r="D45" s="32"/>
      <c r="E45" s="33"/>
      <c r="F45" s="108"/>
      <c r="G45" s="109"/>
    </row>
    <row r="46" spans="4:7" ht="50.1" customHeight="1" x14ac:dyDescent="0.25">
      <c r="D46" s="32"/>
      <c r="E46" s="33"/>
      <c r="F46" s="108"/>
      <c r="G46" s="109"/>
    </row>
    <row r="47" spans="4:7" ht="50.1" customHeight="1" x14ac:dyDescent="0.25">
      <c r="D47" s="32"/>
      <c r="E47" s="33"/>
      <c r="F47" s="108"/>
      <c r="G47" s="109"/>
    </row>
    <row r="48" spans="4:7" ht="50.1" customHeight="1" thickBot="1" x14ac:dyDescent="0.3">
      <c r="D48" s="34"/>
      <c r="E48" s="35"/>
      <c r="F48" s="110"/>
      <c r="G48" s="111"/>
    </row>
    <row r="49" spans="4:7" ht="33" customHeight="1" thickBot="1" x14ac:dyDescent="0.3"/>
    <row r="50" spans="4:7" ht="50.1" customHeight="1" x14ac:dyDescent="0.5">
      <c r="D50" s="94" t="str">
        <f>F14</f>
        <v xml:space="preserve">VARIABLE 1 </v>
      </c>
      <c r="E50" s="95"/>
      <c r="F50" s="94" t="str">
        <f>G14</f>
        <v>VARIABLE 2</v>
      </c>
      <c r="G50" s="95"/>
    </row>
    <row r="51" spans="4:7" ht="70.5" customHeight="1" x14ac:dyDescent="0.25">
      <c r="D51" s="88" t="str">
        <f>+F15</f>
        <v>Plazas de investigador ocupadas en el año actual</v>
      </c>
      <c r="E51" s="89"/>
      <c r="F51" s="88" t="str">
        <f>+G15</f>
        <v>Plazas de investigador autorizadas en el año actual</v>
      </c>
      <c r="G51" s="89"/>
    </row>
    <row r="52" spans="4:7" ht="50.1" customHeight="1" x14ac:dyDescent="0.25">
      <c r="D52" s="32"/>
      <c r="E52" s="33"/>
      <c r="F52" s="32"/>
      <c r="G52" s="33"/>
    </row>
    <row r="53" spans="4:7" ht="50.1" customHeight="1" x14ac:dyDescent="0.25">
      <c r="D53" s="32"/>
      <c r="E53" s="33"/>
      <c r="F53" s="32"/>
      <c r="G53" s="33"/>
    </row>
    <row r="54" spans="4:7" ht="50.1" customHeight="1" x14ac:dyDescent="0.25">
      <c r="D54" s="32"/>
      <c r="E54" s="33"/>
      <c r="F54" s="32"/>
      <c r="G54" s="33"/>
    </row>
    <row r="55" spans="4:7" ht="50.1" customHeight="1" x14ac:dyDescent="0.25">
      <c r="D55" s="32"/>
      <c r="E55" s="33"/>
      <c r="F55" s="32"/>
      <c r="G55" s="33"/>
    </row>
    <row r="56" spans="4:7" ht="50.1" customHeight="1" x14ac:dyDescent="0.25">
      <c r="D56" s="32"/>
      <c r="E56" s="33"/>
      <c r="F56" s="32"/>
      <c r="G56" s="33"/>
    </row>
    <row r="57" spans="4:7" ht="50.1" customHeight="1" x14ac:dyDescent="0.25">
      <c r="D57" s="32"/>
      <c r="E57" s="33"/>
      <c r="F57" s="32"/>
      <c r="G57" s="33"/>
    </row>
    <row r="58" spans="4:7" ht="50.1" customHeight="1" x14ac:dyDescent="0.25">
      <c r="D58" s="32"/>
      <c r="E58" s="33"/>
      <c r="F58" s="32"/>
      <c r="G58" s="33"/>
    </row>
    <row r="59" spans="4:7" ht="50.1" customHeight="1" x14ac:dyDescent="0.25">
      <c r="D59" s="32"/>
      <c r="E59" s="33"/>
      <c r="F59" s="32"/>
      <c r="G59" s="33"/>
    </row>
    <row r="60" spans="4:7" ht="50.1" customHeight="1" x14ac:dyDescent="0.25">
      <c r="D60" s="32"/>
      <c r="E60" s="33"/>
      <c r="F60" s="32"/>
      <c r="G60" s="33"/>
    </row>
    <row r="61" spans="4:7" ht="50.1" customHeight="1" thickBot="1" x14ac:dyDescent="0.3">
      <c r="D61" s="34"/>
      <c r="E61" s="35"/>
      <c r="F61" s="34"/>
      <c r="G61" s="35"/>
    </row>
  </sheetData>
  <sheetProtection selectLockedCells="1"/>
  <dataConsolidate/>
  <mergeCells count="25">
    <mergeCell ref="D35:E35"/>
    <mergeCell ref="F35:G48"/>
    <mergeCell ref="D50:E50"/>
    <mergeCell ref="F50:G50"/>
    <mergeCell ref="D51:E51"/>
    <mergeCell ref="F51:G51"/>
    <mergeCell ref="D34:E34"/>
    <mergeCell ref="F34:G34"/>
    <mergeCell ref="G13:H13"/>
    <mergeCell ref="B14:B24"/>
    <mergeCell ref="C14:D14"/>
    <mergeCell ref="C17:C24"/>
    <mergeCell ref="D26:G26"/>
    <mergeCell ref="D27:G27"/>
    <mergeCell ref="B28:G28"/>
    <mergeCell ref="B29:G29"/>
    <mergeCell ref="B30:G30"/>
    <mergeCell ref="B31:G31"/>
    <mergeCell ref="B32:G32"/>
    <mergeCell ref="C15:D15"/>
    <mergeCell ref="E3:F3"/>
    <mergeCell ref="E4:F4"/>
    <mergeCell ref="E5:F5"/>
    <mergeCell ref="E6:F6"/>
    <mergeCell ref="B8:D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12</vt:i4>
      </vt:variant>
    </vt:vector>
  </HeadingPairs>
  <TitlesOfParts>
    <vt:vector size="18" baseType="lpstr">
      <vt:lpstr>E022 IND 1_2019</vt:lpstr>
      <vt:lpstr>E022 IND 2_2019</vt:lpstr>
      <vt:lpstr>E022 IND 3_2019</vt:lpstr>
      <vt:lpstr>E022 IND 8_2019</vt:lpstr>
      <vt:lpstr>E022 IND 10_2019</vt:lpstr>
      <vt:lpstr>E022 IND 12_2019</vt:lpstr>
      <vt:lpstr>'E022 IND 1_2019'!Área_de_impresión</vt:lpstr>
      <vt:lpstr>'E022 IND 10_2019'!Área_de_impresión</vt:lpstr>
      <vt:lpstr>'E022 IND 12_2019'!Área_de_impresión</vt:lpstr>
      <vt:lpstr>'E022 IND 2_2019'!Área_de_impresión</vt:lpstr>
      <vt:lpstr>'E022 IND 3_2019'!Área_de_impresión</vt:lpstr>
      <vt:lpstr>'E022 IND 8_2019'!Área_de_impresión</vt:lpstr>
      <vt:lpstr>'E022 IND 1_2019'!Títulos_a_imprimir</vt:lpstr>
      <vt:lpstr>'E022 IND 10_2019'!Títulos_a_imprimir</vt:lpstr>
      <vt:lpstr>'E022 IND 12_2019'!Títulos_a_imprimir</vt:lpstr>
      <vt:lpstr>'E022 IND 2_2019'!Títulos_a_imprimir</vt:lpstr>
      <vt:lpstr>'E022 IND 3_2019'!Títulos_a_imprimir</vt:lpstr>
      <vt:lpstr>'E022 IND 8_2019'!Títulos_a_imprimir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2022-05-02T16:21:45Z</cp:lastPrinted>
  <dcterms:created xsi:type="dcterms:W3CDTF">2016-09-12T20:06:06Z</dcterms:created>
  <dcterms:modified xsi:type="dcterms:W3CDTF">2022-05-16T23:18:31Z</dcterms:modified>
</cp:coreProperties>
</file>