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595" activeTab="1"/>
  </bookViews>
  <sheets>
    <sheet name="INGRESOS" sheetId="3" r:id="rId1"/>
    <sheet name="EGRESOS" sheetId="2" r:id="rId2"/>
  </sheets>
  <definedNames>
    <definedName name="_xlnm.Print_Area" localSheetId="1">EGRESOS!$A$2:$C$51</definedName>
    <definedName name="_xlnm.Print_Area" localSheetId="0">INGRESOS!$A$2:$C$34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/>
  <c r="C8"/>
  <c r="C16" i="3"/>
  <c r="E16" s="1"/>
  <c r="C9"/>
  <c r="F23"/>
  <c r="E7"/>
  <c r="C6" i="2"/>
  <c r="C38" l="1"/>
  <c r="F38" s="1"/>
  <c r="E9" i="3"/>
  <c r="E22" s="1"/>
  <c r="E23" s="1"/>
  <c r="C22"/>
  <c r="K22" l="1"/>
  <c r="F24"/>
</calcChain>
</file>

<file path=xl/sharedStrings.xml><?xml version="1.0" encoding="utf-8"?>
<sst xmlns="http://schemas.openxmlformats.org/spreadsheetml/2006/main" count="65" uniqueCount="54">
  <si>
    <t>Instituto Nacional de Cardiología "Ignacio Chávez"</t>
  </si>
  <si>
    <t>Conciliación entre los Egresos Presupuestarios y los Gastos Contables</t>
  </si>
  <si>
    <t>Correspondientes del 01 de Enero al 31 de Diciembre de 2016</t>
  </si>
  <si>
    <t>1. Total de Egresos (Presupuestarios)</t>
  </si>
  <si>
    <t xml:space="preserve">  </t>
  </si>
  <si>
    <t>2. Menos egresos presupuestarios no contables</t>
  </si>
  <si>
    <t xml:space="preserve">    Mobiliario y equipo de administración</t>
  </si>
  <si>
    <t xml:space="preserve">    Mobiliario y equipo  educacional y recreativo</t>
  </si>
  <si>
    <t xml:space="preserve">    Equipo e instrumental medico y de laboratorio</t>
  </si>
  <si>
    <t xml:space="preserve">    Vehículos y equipo de transporte</t>
  </si>
  <si>
    <t xml:space="preserve">    Equipo de defensa y seguridad</t>
  </si>
  <si>
    <t xml:space="preserve">    Maquinaria, otros equipos y herramientas</t>
  </si>
  <si>
    <t xml:space="preserve">    Activos biológicos</t>
  </si>
  <si>
    <t xml:space="preserve">    Bienes inmuebles</t>
  </si>
  <si>
    <t xml:space="preserve">    Activos intangibles</t>
  </si>
  <si>
    <t xml:space="preserve">    Obra pública en bienes propios</t>
  </si>
  <si>
    <t xml:space="preserve">    Acciones y participaciones de capital</t>
  </si>
  <si>
    <t xml:space="preserve">    Compra de títulos y valores</t>
  </si>
  <si>
    <t xml:space="preserve">    Inversiones en fideicomisos, mandatos y otros análogos</t>
  </si>
  <si>
    <t xml:space="preserve">    Provisiones para contingencias y otras erogaciones especiales</t>
  </si>
  <si>
    <t xml:space="preserve">    Amortización de la deuda publica</t>
  </si>
  <si>
    <t xml:space="preserve">    Adeudos de ejercicios fiscales anteriores (ADEFAS)</t>
  </si>
  <si>
    <t>Otros Egresos Presupuestales No Contables</t>
  </si>
  <si>
    <t>3. Más gastos contables no presupuestales</t>
  </si>
  <si>
    <t xml:space="preserve">    Estimaciones, depreciaciones, deterioros, obsolescencia y amortizaciones</t>
  </si>
  <si>
    <t xml:space="preserve">    Provisiones</t>
  </si>
  <si>
    <t xml:space="preserve">    Disminución de Inventarios</t>
  </si>
  <si>
    <t xml:space="preserve">    Aumento por insuficiencia de estimaciones por pérdida o deterioro u obsolecencia</t>
  </si>
  <si>
    <t xml:space="preserve">    Aumento por insuficiencia de provisiones</t>
  </si>
  <si>
    <t xml:space="preserve">    Otros gastos</t>
  </si>
  <si>
    <t xml:space="preserve">Otros Gastos Contables No Presupuestales </t>
  </si>
  <si>
    <t xml:space="preserve">4. Total de Gasto Contable (4=1-2+3) </t>
  </si>
  <si>
    <t>AUTORIZÓ:</t>
  </si>
  <si>
    <t>ELABORÓ:</t>
  </si>
  <si>
    <t>____________________________________</t>
  </si>
  <si>
    <t>DR. MARCO ANTONIO MARTÍNEZ RÍOS</t>
  </si>
  <si>
    <t>L.C. ARMANDO ACEVEDO VALADEZ</t>
  </si>
  <si>
    <t>DIRECTOR GENERAL</t>
  </si>
  <si>
    <t>SUBDIRECTOR DE FINANZAS</t>
  </si>
  <si>
    <t xml:space="preserve">Conciliación entre los Ingresos Presupuestarios y Contables </t>
  </si>
  <si>
    <t>(Cifras en Pesos)</t>
  </si>
  <si>
    <t>1. Ingresos Presupuestarios</t>
  </si>
  <si>
    <t>2. Más ingresos contables no presupuestales</t>
  </si>
  <si>
    <t xml:space="preserve">    Incremento por variación de inventarios</t>
  </si>
  <si>
    <t xml:space="preserve">    Disminución del exceso de estimaciones por   pérdida o deterioro u obsolescencia</t>
  </si>
  <si>
    <t xml:space="preserve">    Disminución del exceso de provisiones</t>
  </si>
  <si>
    <t xml:space="preserve">    Donativos en Especie</t>
  </si>
  <si>
    <t xml:space="preserve">Otros ingresos contables no presupuestarios                            </t>
  </si>
  <si>
    <t>3. Menos ingresos presupuestales no contables</t>
  </si>
  <si>
    <t xml:space="preserve">    Productos de capital</t>
  </si>
  <si>
    <t xml:space="preserve">    Aprovechamientos capital</t>
  </si>
  <si>
    <t xml:space="preserve">    Ingresos derivados de financiamientos</t>
  </si>
  <si>
    <t xml:space="preserve">Otros Ingresos presupuestarios no contables     </t>
  </si>
  <si>
    <t xml:space="preserve">4. Ingresos Contables (4=1+2-3) </t>
  </si>
</sst>
</file>

<file path=xl/styles.xml><?xml version="1.0" encoding="utf-8"?>
<styleSheet xmlns="http://schemas.openxmlformats.org/spreadsheetml/2006/main">
  <numFmts count="3">
    <numFmt numFmtId="164" formatCode="#,##0.00_ ;\-#,##0.00\ "/>
    <numFmt numFmtId="166" formatCode="#,##0_ ;\-#,##0\ "/>
    <numFmt numFmtId="167" formatCode="#,##0;[Red]#,##0"/>
  </numFmts>
  <fonts count="4">
    <font>
      <sz val="11"/>
      <color theme="1"/>
      <name val="Calibri"/>
      <family val="2"/>
      <scheme val="minor"/>
    </font>
    <font>
      <sz val="9"/>
      <color theme="0"/>
      <name val="Soberana Sans Light"/>
      <family val="3"/>
    </font>
    <font>
      <sz val="9"/>
      <color theme="1"/>
      <name val="Soberana Sans Light"/>
      <family val="3"/>
    </font>
    <font>
      <b/>
      <sz val="9"/>
      <color theme="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00853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66" fontId="2" fillId="0" borderId="7" xfId="0" applyNumberFormat="1" applyFont="1" applyBorder="1"/>
    <xf numFmtId="166" fontId="1" fillId="2" borderId="7" xfId="0" applyNumberFormat="1" applyFont="1" applyFill="1" applyBorder="1" applyAlignment="1">
      <alignment horizontal="right" vertical="center"/>
    </xf>
    <xf numFmtId="166" fontId="2" fillId="0" borderId="0" xfId="0" applyNumberFormat="1" applyFont="1"/>
    <xf numFmtId="0" fontId="2" fillId="0" borderId="7" xfId="0" applyFont="1" applyBorder="1" applyAlignment="1">
      <alignment vertical="center"/>
    </xf>
    <xf numFmtId="166" fontId="2" fillId="0" borderId="7" xfId="0" applyNumberFormat="1" applyFont="1" applyBorder="1" applyAlignment="1">
      <alignment horizontal="right" vertical="center"/>
    </xf>
    <xf numFmtId="164" fontId="2" fillId="0" borderId="0" xfId="0" applyNumberFormat="1" applyFont="1"/>
    <xf numFmtId="164" fontId="3" fillId="0" borderId="0" xfId="0" applyNumberFormat="1" applyFont="1"/>
    <xf numFmtId="0" fontId="2" fillId="0" borderId="7" xfId="0" applyFont="1" applyBorder="1" applyAlignment="1">
      <alignment vertical="center" wrapText="1"/>
    </xf>
    <xf numFmtId="0" fontId="2" fillId="0" borderId="8" xfId="0" applyFont="1" applyBorder="1"/>
    <xf numFmtId="166" fontId="2" fillId="0" borderId="8" xfId="0" applyNumberFormat="1" applyFont="1" applyBorder="1"/>
    <xf numFmtId="166" fontId="2" fillId="0" borderId="7" xfId="0" applyNumberFormat="1" applyFont="1" applyBorder="1" applyAlignment="1">
      <alignment vertical="center"/>
    </xf>
    <xf numFmtId="0" fontId="2" fillId="0" borderId="0" xfId="0" applyFont="1" applyBorder="1"/>
    <xf numFmtId="166" fontId="2" fillId="0" borderId="0" xfId="0" applyNumberFormat="1" applyFont="1" applyBorder="1"/>
    <xf numFmtId="0" fontId="2" fillId="0" borderId="0" xfId="0" applyFont="1" applyAlignment="1">
      <alignment horizontal="center"/>
    </xf>
    <xf numFmtId="167" fontId="2" fillId="0" borderId="0" xfId="0" applyNumberFormat="1" applyFont="1"/>
    <xf numFmtId="0" fontId="1" fillId="2" borderId="9" xfId="0" applyFont="1" applyFill="1" applyBorder="1"/>
    <xf numFmtId="0" fontId="1" fillId="2" borderId="6" xfId="0" applyFont="1" applyFill="1" applyBorder="1"/>
    <xf numFmtId="0" fontId="1" fillId="2" borderId="10" xfId="0" applyFont="1" applyFill="1" applyBorder="1"/>
    <xf numFmtId="167" fontId="3" fillId="0" borderId="0" xfId="0" applyNumberFormat="1" applyFont="1"/>
    <xf numFmtId="16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34"/>
  <sheetViews>
    <sheetView workbookViewId="0">
      <selection activeCell="C17" sqref="C17"/>
    </sheetView>
  </sheetViews>
  <sheetFormatPr baseColWidth="10" defaultRowHeight="12"/>
  <cols>
    <col min="1" max="1" width="67.7109375" style="1" customWidth="1"/>
    <col min="2" max="3" width="27.140625" style="1" customWidth="1"/>
    <col min="4" max="4" width="0" style="1" hidden="1" customWidth="1"/>
    <col min="5" max="6" width="13.140625" style="1" hidden="1" customWidth="1"/>
    <col min="7" max="7" width="0" style="1" hidden="1" customWidth="1"/>
    <col min="8" max="8" width="5.140625" style="1" customWidth="1"/>
    <col min="9" max="9" width="11.42578125" style="1"/>
    <col min="10" max="10" width="17" style="20" bestFit="1" customWidth="1"/>
    <col min="11" max="11" width="18" style="20" bestFit="1" customWidth="1"/>
    <col min="12" max="12" width="15.28515625" style="1" bestFit="1" customWidth="1"/>
    <col min="13" max="14" width="11.42578125" style="1"/>
    <col min="15" max="15" width="12.140625" style="1" bestFit="1" customWidth="1"/>
    <col min="16" max="16384" width="11.42578125" style="1"/>
  </cols>
  <sheetData>
    <row r="2" spans="1:20">
      <c r="A2" s="28" t="s">
        <v>0</v>
      </c>
      <c r="B2" s="29"/>
      <c r="C2" s="30"/>
    </row>
    <row r="3" spans="1:20">
      <c r="A3" s="31" t="s">
        <v>39</v>
      </c>
      <c r="B3" s="32"/>
      <c r="C3" s="33"/>
      <c r="L3" s="11"/>
      <c r="M3" s="11"/>
      <c r="N3" s="11"/>
      <c r="O3" s="11"/>
      <c r="P3" s="11"/>
      <c r="Q3" s="11"/>
      <c r="R3" s="11"/>
      <c r="S3" s="11"/>
      <c r="T3" s="11"/>
    </row>
    <row r="4" spans="1:20">
      <c r="A4" s="31" t="s">
        <v>2</v>
      </c>
      <c r="B4" s="32"/>
      <c r="C4" s="33"/>
      <c r="L4" s="11"/>
      <c r="M4" s="11"/>
      <c r="N4" s="11"/>
      <c r="O4" s="11"/>
      <c r="P4" s="11"/>
      <c r="Q4" s="11"/>
      <c r="R4" s="11"/>
      <c r="S4" s="11"/>
      <c r="T4" s="11"/>
    </row>
    <row r="5" spans="1:20">
      <c r="A5" s="31" t="s">
        <v>40</v>
      </c>
      <c r="B5" s="32"/>
      <c r="C5" s="33"/>
      <c r="L5" s="11"/>
      <c r="M5" s="11"/>
      <c r="N5" s="11"/>
      <c r="O5" s="11"/>
      <c r="P5" s="11"/>
      <c r="Q5" s="11"/>
      <c r="R5" s="11"/>
      <c r="S5" s="11"/>
      <c r="T5" s="11"/>
    </row>
    <row r="6" spans="1:20">
      <c r="A6" s="21"/>
      <c r="B6" s="22"/>
      <c r="C6" s="23"/>
      <c r="L6" s="20"/>
      <c r="M6" s="11"/>
      <c r="N6" s="11"/>
      <c r="O6" s="11"/>
      <c r="P6" s="11"/>
      <c r="Q6" s="11"/>
      <c r="R6" s="11"/>
      <c r="S6" s="11"/>
      <c r="T6" s="11"/>
    </row>
    <row r="7" spans="1:20">
      <c r="A7" s="5" t="s">
        <v>41</v>
      </c>
      <c r="B7" s="6"/>
      <c r="C7" s="7">
        <v>1408431218.98</v>
      </c>
      <c r="D7" s="1">
        <v>1313804811.4300001</v>
      </c>
      <c r="E7" s="8">
        <f>+C7-D7</f>
        <v>94626407.549999952</v>
      </c>
      <c r="L7" s="11"/>
      <c r="M7" s="11"/>
      <c r="N7" s="11"/>
      <c r="O7" s="11"/>
      <c r="P7" s="11"/>
      <c r="Q7" s="11"/>
      <c r="R7" s="11"/>
      <c r="S7" s="11"/>
      <c r="T7" s="11"/>
    </row>
    <row r="8" spans="1:20">
      <c r="B8" s="8"/>
      <c r="C8" s="8"/>
      <c r="L8" s="11"/>
      <c r="M8" s="11"/>
      <c r="N8" s="11"/>
      <c r="O8" s="11"/>
      <c r="P8" s="11"/>
      <c r="Q8" s="11"/>
      <c r="R8" s="11"/>
      <c r="S8" s="11"/>
      <c r="T8" s="11"/>
    </row>
    <row r="9" spans="1:20" ht="12.75">
      <c r="A9" s="9" t="s">
        <v>42</v>
      </c>
      <c r="B9" s="10"/>
      <c r="C9" s="10">
        <f>SUM(B10:B14)</f>
        <v>9194356.129999999</v>
      </c>
      <c r="E9" s="8">
        <f>+C9</f>
        <v>9194356.129999999</v>
      </c>
      <c r="J9" s="24"/>
      <c r="K9" s="24"/>
      <c r="L9" s="12"/>
      <c r="M9" s="12"/>
      <c r="N9" s="12"/>
      <c r="O9" s="12"/>
      <c r="P9" s="12"/>
      <c r="Q9" s="11"/>
      <c r="R9" s="11"/>
      <c r="S9" s="11"/>
      <c r="T9" s="11"/>
    </row>
    <row r="10" spans="1:20">
      <c r="A10" s="9" t="s">
        <v>43</v>
      </c>
      <c r="B10" s="10">
        <v>0</v>
      </c>
      <c r="C10" s="8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24">
      <c r="A11" s="13" t="s">
        <v>44</v>
      </c>
      <c r="B11" s="10">
        <v>2884</v>
      </c>
      <c r="C11" s="8"/>
      <c r="L11" s="11"/>
      <c r="M11" s="11"/>
      <c r="N11" s="11"/>
      <c r="O11" s="11"/>
      <c r="P11" s="11"/>
      <c r="Q11" s="11"/>
      <c r="R11" s="11"/>
      <c r="S11" s="11"/>
      <c r="T11" s="11"/>
    </row>
    <row r="12" spans="1:20">
      <c r="A12" s="9" t="s">
        <v>45</v>
      </c>
      <c r="B12" s="10">
        <v>0</v>
      </c>
      <c r="C12" s="8"/>
      <c r="L12" s="11"/>
      <c r="M12" s="11"/>
      <c r="N12" s="11"/>
      <c r="O12" s="11"/>
      <c r="P12" s="11"/>
      <c r="Q12" s="11"/>
      <c r="R12" s="11"/>
      <c r="S12" s="11"/>
      <c r="T12" s="11"/>
    </row>
    <row r="13" spans="1:20">
      <c r="A13" s="9" t="s">
        <v>46</v>
      </c>
      <c r="B13" s="10">
        <v>6406063.6299999999</v>
      </c>
      <c r="C13" s="8"/>
      <c r="L13" s="11"/>
      <c r="M13" s="11"/>
      <c r="N13" s="11"/>
      <c r="O13" s="11"/>
      <c r="P13" s="11"/>
      <c r="Q13" s="11"/>
      <c r="R13" s="11"/>
      <c r="S13" s="11"/>
      <c r="T13" s="11"/>
    </row>
    <row r="14" spans="1:20">
      <c r="A14" s="9" t="s">
        <v>47</v>
      </c>
      <c r="B14" s="10">
        <v>2785408.5</v>
      </c>
      <c r="C14" s="8"/>
      <c r="I14" s="8"/>
      <c r="L14" s="11"/>
      <c r="M14" s="11"/>
      <c r="N14" s="11"/>
      <c r="O14" s="11"/>
      <c r="P14" s="11"/>
      <c r="Q14" s="11"/>
      <c r="R14" s="11"/>
      <c r="S14" s="11"/>
      <c r="T14" s="11"/>
    </row>
    <row r="15" spans="1:20">
      <c r="B15" s="8"/>
      <c r="C15" s="8"/>
      <c r="L15" s="11"/>
      <c r="M15" s="11"/>
      <c r="N15" s="11"/>
      <c r="O15" s="11"/>
      <c r="P15" s="11"/>
      <c r="Q15" s="11"/>
      <c r="R15" s="11"/>
      <c r="S15" s="11"/>
      <c r="T15" s="11"/>
    </row>
    <row r="16" spans="1:20">
      <c r="A16" s="9" t="s">
        <v>48</v>
      </c>
      <c r="B16" s="10"/>
      <c r="C16" s="10">
        <f>SUM(B17:B20)</f>
        <v>10144145.98</v>
      </c>
      <c r="E16" s="8">
        <f>-C16</f>
        <v>-10144145.98</v>
      </c>
      <c r="L16" s="11"/>
      <c r="M16" s="11"/>
      <c r="N16" s="11"/>
      <c r="O16" s="11"/>
      <c r="P16" s="11"/>
      <c r="Q16" s="11"/>
      <c r="R16" s="11"/>
      <c r="S16" s="11"/>
      <c r="T16" s="11"/>
    </row>
    <row r="17" spans="1:33">
      <c r="A17" s="13" t="s">
        <v>49</v>
      </c>
      <c r="B17" s="10">
        <v>0</v>
      </c>
      <c r="C17" s="8"/>
      <c r="L17" s="11"/>
      <c r="M17" s="11"/>
      <c r="N17" s="11"/>
      <c r="O17" s="11"/>
      <c r="P17" s="11"/>
      <c r="Q17" s="11"/>
      <c r="R17" s="11"/>
      <c r="S17" s="11"/>
      <c r="T17" s="11"/>
    </row>
    <row r="18" spans="1:33">
      <c r="A18" s="9" t="s">
        <v>50</v>
      </c>
      <c r="B18" s="10">
        <v>0</v>
      </c>
      <c r="C18" s="8"/>
      <c r="L18" s="11"/>
      <c r="M18" s="11"/>
      <c r="N18" s="11"/>
      <c r="O18" s="11"/>
      <c r="P18" s="11"/>
      <c r="Q18" s="11"/>
      <c r="R18" s="11"/>
      <c r="S18" s="11"/>
      <c r="T18" s="11"/>
    </row>
    <row r="19" spans="1:33">
      <c r="A19" s="9" t="s">
        <v>51</v>
      </c>
      <c r="B19" s="10">
        <v>0</v>
      </c>
      <c r="C19" s="8"/>
      <c r="L19" s="11"/>
      <c r="M19" s="11"/>
      <c r="N19" s="11"/>
      <c r="O19" s="11"/>
      <c r="P19" s="11"/>
      <c r="Q19" s="11"/>
      <c r="R19" s="11"/>
      <c r="S19" s="11"/>
      <c r="T19" s="11"/>
    </row>
    <row r="20" spans="1:33" ht="15" customHeight="1">
      <c r="A20" s="13" t="s">
        <v>52</v>
      </c>
      <c r="B20" s="10">
        <v>10144145.98</v>
      </c>
      <c r="C20" s="8"/>
      <c r="L20" s="11"/>
      <c r="M20" s="11"/>
      <c r="N20" s="11"/>
      <c r="O20" s="11"/>
      <c r="P20" s="11"/>
      <c r="Q20" s="11"/>
      <c r="R20" s="11"/>
      <c r="S20" s="11"/>
      <c r="T20" s="11"/>
    </row>
    <row r="21" spans="1:33" ht="12.75">
      <c r="A21" s="17"/>
      <c r="B21" s="8"/>
      <c r="C21" s="8"/>
      <c r="J21" s="24"/>
      <c r="K21" s="24"/>
      <c r="L21" s="12"/>
      <c r="M21" s="12"/>
      <c r="N21" s="12"/>
      <c r="O21" s="12"/>
      <c r="P21" s="12"/>
      <c r="Q21" s="11"/>
      <c r="R21" s="11"/>
      <c r="S21" s="11"/>
      <c r="T21" s="11"/>
    </row>
    <row r="22" spans="1:33">
      <c r="A22" s="5" t="s">
        <v>53</v>
      </c>
      <c r="B22" s="8"/>
      <c r="C22" s="7">
        <f>+C7+C9-C16</f>
        <v>1407481429.1300001</v>
      </c>
      <c r="E22" s="8">
        <f>+E7+E9+E16</f>
        <v>93676617.699999943</v>
      </c>
      <c r="J22" s="20">
        <v>1407481429</v>
      </c>
      <c r="K22" s="20">
        <f>+J22-C22</f>
        <v>-0.13000011444091797</v>
      </c>
      <c r="L22" s="11"/>
      <c r="M22" s="11"/>
      <c r="N22" s="11"/>
      <c r="O22" s="11"/>
      <c r="P22" s="11"/>
      <c r="Q22" s="11"/>
      <c r="R22" s="11"/>
      <c r="S22" s="11"/>
      <c r="T22" s="11"/>
    </row>
    <row r="23" spans="1:33">
      <c r="B23" s="8"/>
      <c r="E23" s="8">
        <f>+D7+E22</f>
        <v>1407481429.1300001</v>
      </c>
      <c r="F23" s="8">
        <f>285977357.44+665552.32+98392732.02+1015416708.9</f>
        <v>1400452350.6799998</v>
      </c>
      <c r="L23" s="11"/>
      <c r="M23" s="11"/>
      <c r="N23" s="11"/>
      <c r="O23" s="11"/>
      <c r="P23" s="11"/>
      <c r="Q23" s="11"/>
      <c r="R23" s="11"/>
      <c r="S23" s="11"/>
      <c r="T23" s="11"/>
    </row>
    <row r="24" spans="1:33" ht="15">
      <c r="F24" s="8">
        <f>+C22-F23</f>
        <v>7029078.4500002861</v>
      </c>
      <c r="L24" s="11"/>
      <c r="M24" s="11"/>
      <c r="N24"/>
      <c r="O24" s="25"/>
      <c r="P24" s="11"/>
      <c r="Q24" s="11"/>
      <c r="R24" s="11"/>
      <c r="S24" s="11"/>
      <c r="T24" s="11"/>
    </row>
    <row r="25" spans="1:33" ht="15">
      <c r="L25" s="11"/>
      <c r="M25" s="11"/>
      <c r="N25"/>
      <c r="O25" s="25"/>
      <c r="P25" s="11"/>
      <c r="Q25" s="11"/>
      <c r="R25" s="11"/>
      <c r="S25" s="11"/>
      <c r="T25" s="11"/>
    </row>
    <row r="26" spans="1:33" ht="15">
      <c r="J26" s="24"/>
      <c r="K26" s="24"/>
      <c r="L26" s="12"/>
      <c r="M26" s="12"/>
      <c r="N26"/>
      <c r="O26" s="25"/>
      <c r="P26" s="12"/>
      <c r="Q26" s="12"/>
      <c r="R26" s="12"/>
      <c r="S26" s="12"/>
      <c r="T26" s="12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ht="15">
      <c r="A27" s="19" t="s">
        <v>32</v>
      </c>
      <c r="B27" s="27" t="s">
        <v>33</v>
      </c>
      <c r="C27" s="27"/>
      <c r="L27" s="11"/>
      <c r="M27" s="11"/>
      <c r="N27" s="11"/>
      <c r="O27" s="25"/>
      <c r="P27" s="11"/>
      <c r="Q27" s="11"/>
      <c r="R27" s="11"/>
      <c r="S27" s="11"/>
      <c r="T27" s="11"/>
    </row>
    <row r="28" spans="1:33">
      <c r="A28" s="19"/>
      <c r="B28" s="27"/>
      <c r="C28" s="27"/>
      <c r="L28" s="11"/>
      <c r="M28" s="11"/>
      <c r="N28" s="11"/>
      <c r="O28" s="11"/>
      <c r="P28" s="11"/>
      <c r="Q28" s="11"/>
      <c r="R28" s="11"/>
      <c r="S28" s="11"/>
      <c r="T28" s="11"/>
    </row>
    <row r="29" spans="1:33">
      <c r="A29" s="19"/>
      <c r="B29" s="19"/>
      <c r="C29" s="19"/>
      <c r="L29" s="11"/>
      <c r="M29" s="11"/>
      <c r="N29" s="11"/>
      <c r="O29" s="11"/>
      <c r="P29" s="11"/>
      <c r="Q29" s="11"/>
      <c r="R29" s="11"/>
      <c r="S29" s="11"/>
      <c r="T29" s="11"/>
    </row>
    <row r="30" spans="1:33">
      <c r="A30" s="19"/>
      <c r="B30" s="19"/>
      <c r="C30" s="19"/>
      <c r="L30" s="11"/>
      <c r="M30" s="11"/>
      <c r="N30" s="11"/>
      <c r="O30" s="11"/>
      <c r="P30" s="11"/>
      <c r="Q30" s="11"/>
      <c r="R30" s="11"/>
      <c r="S30" s="11"/>
      <c r="T30" s="11"/>
    </row>
    <row r="31" spans="1:33" ht="12.75">
      <c r="A31" s="19" t="s">
        <v>34</v>
      </c>
      <c r="B31" s="27" t="s">
        <v>34</v>
      </c>
      <c r="C31" s="27"/>
      <c r="J31" s="24"/>
      <c r="K31" s="24"/>
      <c r="L31" s="12"/>
      <c r="M31" s="12"/>
      <c r="N31" s="12"/>
      <c r="O31" s="12"/>
      <c r="P31" s="12"/>
      <c r="Q31" s="12"/>
      <c r="R31" s="12"/>
      <c r="S31" s="12"/>
      <c r="T31" s="12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3">
      <c r="A32" s="19" t="s">
        <v>35</v>
      </c>
      <c r="B32" s="27" t="s">
        <v>36</v>
      </c>
      <c r="C32" s="27"/>
    </row>
    <row r="33" spans="1:3">
      <c r="A33" s="19" t="s">
        <v>37</v>
      </c>
      <c r="B33" s="27" t="s">
        <v>38</v>
      </c>
      <c r="C33" s="27"/>
    </row>
    <row r="34" spans="1:3">
      <c r="A34" s="19"/>
      <c r="B34" s="19"/>
      <c r="C34" s="19"/>
    </row>
  </sheetData>
  <mergeCells count="9">
    <mergeCell ref="B31:C31"/>
    <mergeCell ref="B32:C32"/>
    <mergeCell ref="B33:C33"/>
    <mergeCell ref="A2:C2"/>
    <mergeCell ref="A3:C3"/>
    <mergeCell ref="A4:C4"/>
    <mergeCell ref="A5:C5"/>
    <mergeCell ref="B27:C27"/>
    <mergeCell ref="B28:C28"/>
  </mergeCells>
  <printOptions horizontalCentered="1"/>
  <pageMargins left="0.39370078740157483" right="0.39370078740157483" top="1.7322834645669292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51"/>
  <sheetViews>
    <sheetView tabSelected="1" workbookViewId="0">
      <selection activeCell="B20" sqref="B20"/>
    </sheetView>
  </sheetViews>
  <sheetFormatPr baseColWidth="10" defaultRowHeight="12"/>
  <cols>
    <col min="1" max="1" width="68.140625" style="1" customWidth="1"/>
    <col min="2" max="3" width="27.5703125" style="1" customWidth="1"/>
    <col min="4" max="4" width="13.140625" style="1" bestFit="1" customWidth="1"/>
    <col min="5" max="5" width="20.85546875" style="1" bestFit="1" customWidth="1"/>
    <col min="6" max="6" width="19.140625" style="1" customWidth="1"/>
    <col min="7" max="16384" width="11.42578125" style="1"/>
  </cols>
  <sheetData>
    <row r="2" spans="1:6">
      <c r="A2" s="28" t="s">
        <v>0</v>
      </c>
      <c r="B2" s="29"/>
      <c r="C2" s="30"/>
    </row>
    <row r="3" spans="1:6">
      <c r="A3" s="31" t="s">
        <v>1</v>
      </c>
      <c r="B3" s="32"/>
      <c r="C3" s="33"/>
    </row>
    <row r="4" spans="1:6">
      <c r="A4" s="31" t="s">
        <v>2</v>
      </c>
      <c r="B4" s="32"/>
      <c r="C4" s="33"/>
    </row>
    <row r="5" spans="1:6">
      <c r="A5" s="2"/>
      <c r="B5" s="3"/>
      <c r="C5" s="4"/>
    </row>
    <row r="6" spans="1:6">
      <c r="A6" s="5" t="s">
        <v>3</v>
      </c>
      <c r="B6" s="6"/>
      <c r="C6" s="7">
        <f>1426295628.98-17860242-4168</f>
        <v>1408431218.98</v>
      </c>
      <c r="E6" s="8"/>
    </row>
    <row r="7" spans="1:6">
      <c r="B7" s="8"/>
      <c r="C7" s="8" t="s">
        <v>4</v>
      </c>
    </row>
    <row r="8" spans="1:6">
      <c r="A8" s="9" t="s">
        <v>5</v>
      </c>
      <c r="B8" s="10"/>
      <c r="C8" s="10">
        <f>SUM(B10:B26)</f>
        <v>25250287.399999999</v>
      </c>
      <c r="D8" s="8"/>
      <c r="E8" s="8"/>
    </row>
    <row r="9" spans="1:6">
      <c r="B9" s="8"/>
      <c r="C9" s="8"/>
      <c r="F9" s="11"/>
    </row>
    <row r="10" spans="1:6">
      <c r="A10" s="9" t="s">
        <v>6</v>
      </c>
      <c r="B10" s="10">
        <v>0</v>
      </c>
      <c r="C10" s="8"/>
      <c r="F10" s="11"/>
    </row>
    <row r="11" spans="1:6">
      <c r="A11" s="9" t="s">
        <v>7</v>
      </c>
      <c r="B11" s="10">
        <v>0</v>
      </c>
      <c r="C11" s="8"/>
      <c r="F11" s="11"/>
    </row>
    <row r="12" spans="1:6" ht="12.75">
      <c r="A12" s="9" t="s">
        <v>8</v>
      </c>
      <c r="B12" s="10">
        <v>6915474.4200000009</v>
      </c>
      <c r="C12" s="8"/>
      <c r="F12" s="12"/>
    </row>
    <row r="13" spans="1:6" ht="12.75">
      <c r="A13" s="9" t="s">
        <v>9</v>
      </c>
      <c r="B13" s="10">
        <v>0</v>
      </c>
      <c r="C13" s="8"/>
      <c r="F13" s="12"/>
    </row>
    <row r="14" spans="1:6">
      <c r="A14" s="9" t="s">
        <v>10</v>
      </c>
      <c r="B14" s="10">
        <v>0</v>
      </c>
      <c r="C14" s="8"/>
    </row>
    <row r="15" spans="1:6">
      <c r="A15" s="9" t="s">
        <v>11</v>
      </c>
      <c r="B15" s="10">
        <v>0</v>
      </c>
      <c r="C15" s="8"/>
    </row>
    <row r="16" spans="1:6">
      <c r="A16" s="9" t="s">
        <v>12</v>
      </c>
      <c r="B16" s="10">
        <v>0</v>
      </c>
      <c r="C16" s="8"/>
    </row>
    <row r="17" spans="1:4">
      <c r="A17" s="9" t="s">
        <v>13</v>
      </c>
      <c r="B17" s="10">
        <v>0</v>
      </c>
      <c r="C17" s="8"/>
    </row>
    <row r="18" spans="1:4">
      <c r="A18" s="9" t="s">
        <v>14</v>
      </c>
      <c r="B18" s="10">
        <v>0</v>
      </c>
      <c r="C18" s="8"/>
    </row>
    <row r="19" spans="1:4">
      <c r="A19" s="9" t="s">
        <v>15</v>
      </c>
      <c r="B19" s="10">
        <v>3228671.98</v>
      </c>
      <c r="C19" s="8"/>
    </row>
    <row r="20" spans="1:4">
      <c r="A20" s="9" t="s">
        <v>16</v>
      </c>
      <c r="B20" s="10">
        <v>0</v>
      </c>
      <c r="C20" s="8"/>
    </row>
    <row r="21" spans="1:4">
      <c r="A21" s="9" t="s">
        <v>17</v>
      </c>
      <c r="B21" s="10">
        <v>0</v>
      </c>
      <c r="C21" s="8"/>
    </row>
    <row r="22" spans="1:4">
      <c r="A22" s="9" t="s">
        <v>18</v>
      </c>
      <c r="B22" s="10">
        <v>0</v>
      </c>
      <c r="C22" s="8"/>
    </row>
    <row r="23" spans="1:4">
      <c r="A23" s="13" t="s">
        <v>19</v>
      </c>
      <c r="B23" s="10">
        <v>0</v>
      </c>
      <c r="C23" s="8"/>
    </row>
    <row r="24" spans="1:4">
      <c r="A24" s="9" t="s">
        <v>20</v>
      </c>
      <c r="B24" s="10">
        <v>0</v>
      </c>
      <c r="C24" s="8"/>
    </row>
    <row r="25" spans="1:4">
      <c r="A25" s="9" t="s">
        <v>21</v>
      </c>
      <c r="B25" s="10">
        <v>0</v>
      </c>
      <c r="C25" s="8"/>
    </row>
    <row r="26" spans="1:4">
      <c r="A26" s="9" t="s">
        <v>22</v>
      </c>
      <c r="B26" s="10">
        <v>15106141</v>
      </c>
      <c r="C26" s="8"/>
    </row>
    <row r="27" spans="1:4">
      <c r="A27" s="14"/>
      <c r="B27" s="15"/>
      <c r="C27" s="8"/>
    </row>
    <row r="28" spans="1:4">
      <c r="A28" s="9" t="s">
        <v>23</v>
      </c>
      <c r="B28" s="16"/>
      <c r="C28" s="10">
        <f>SUM(B30:B36)</f>
        <v>127218081.41780053</v>
      </c>
      <c r="D28" s="8"/>
    </row>
    <row r="29" spans="1:4">
      <c r="B29" s="8"/>
      <c r="C29" s="8"/>
    </row>
    <row r="30" spans="1:4" ht="15" customHeight="1">
      <c r="A30" s="13" t="s">
        <v>24</v>
      </c>
      <c r="B30" s="10">
        <v>89303287</v>
      </c>
      <c r="C30" s="8"/>
    </row>
    <row r="31" spans="1:4">
      <c r="A31" s="9" t="s">
        <v>25</v>
      </c>
      <c r="B31" s="16">
        <v>403278.17000002699</v>
      </c>
      <c r="C31" s="8"/>
    </row>
    <row r="32" spans="1:4">
      <c r="A32" s="9" t="s">
        <v>26</v>
      </c>
      <c r="B32" s="16">
        <v>0</v>
      </c>
      <c r="C32" s="8"/>
    </row>
    <row r="33" spans="1:6">
      <c r="A33" s="9" t="s">
        <v>27</v>
      </c>
      <c r="B33" s="16">
        <v>0</v>
      </c>
      <c r="C33" s="8"/>
    </row>
    <row r="34" spans="1:6">
      <c r="A34" s="13" t="s">
        <v>28</v>
      </c>
      <c r="B34" s="16">
        <v>7828436.2800000003</v>
      </c>
      <c r="C34" s="8"/>
    </row>
    <row r="35" spans="1:6">
      <c r="A35" s="9" t="s">
        <v>29</v>
      </c>
      <c r="B35" s="16">
        <v>2718280.1300000004</v>
      </c>
      <c r="C35" s="8"/>
    </row>
    <row r="36" spans="1:6">
      <c r="A36" s="9" t="s">
        <v>30</v>
      </c>
      <c r="B36" s="10">
        <v>26964799.837800499</v>
      </c>
      <c r="C36" s="8"/>
    </row>
    <row r="37" spans="1:6">
      <c r="A37" s="17"/>
      <c r="B37" s="8"/>
      <c r="C37" s="18"/>
    </row>
    <row r="38" spans="1:6">
      <c r="A38" s="5" t="s">
        <v>31</v>
      </c>
      <c r="B38" s="8"/>
      <c r="C38" s="7">
        <f>+C6-C8+C28</f>
        <v>1510399012.9978004</v>
      </c>
      <c r="E38" s="11">
        <v>1510399013</v>
      </c>
      <c r="F38" s="8">
        <f>+C38-E38</f>
        <v>-2.1996498107910156E-3</v>
      </c>
    </row>
    <row r="39" spans="1:6">
      <c r="B39" s="8"/>
      <c r="E39" s="8"/>
    </row>
    <row r="40" spans="1:6">
      <c r="B40" s="11"/>
      <c r="E40" s="11"/>
      <c r="F40" s="8"/>
    </row>
    <row r="41" spans="1:6">
      <c r="C41" s="11"/>
    </row>
    <row r="42" spans="1:6">
      <c r="C42" s="11"/>
      <c r="D42" s="11"/>
      <c r="E42" s="8"/>
      <c r="F42" s="8"/>
    </row>
    <row r="43" spans="1:6">
      <c r="A43" s="19" t="s">
        <v>32</v>
      </c>
      <c r="B43" s="27" t="s">
        <v>33</v>
      </c>
      <c r="C43" s="27"/>
      <c r="E43" s="8"/>
    </row>
    <row r="44" spans="1:6">
      <c r="A44" s="19"/>
      <c r="B44" s="27"/>
      <c r="C44" s="27"/>
      <c r="F44" s="8"/>
    </row>
    <row r="45" spans="1:6">
      <c r="A45" s="19"/>
      <c r="B45" s="19"/>
      <c r="C45" s="19"/>
    </row>
    <row r="46" spans="1:6">
      <c r="A46" s="19"/>
      <c r="B46" s="19"/>
      <c r="C46" s="19"/>
      <c r="F46" s="8"/>
    </row>
    <row r="47" spans="1:6">
      <c r="A47" s="19" t="s">
        <v>34</v>
      </c>
      <c r="B47" s="27" t="s">
        <v>34</v>
      </c>
      <c r="C47" s="27"/>
    </row>
    <row r="48" spans="1:6">
      <c r="A48" s="19" t="s">
        <v>35</v>
      </c>
      <c r="B48" s="27" t="s">
        <v>36</v>
      </c>
      <c r="C48" s="27"/>
    </row>
    <row r="49" spans="1:3">
      <c r="A49" s="19" t="s">
        <v>37</v>
      </c>
      <c r="B49" s="27" t="s">
        <v>38</v>
      </c>
      <c r="C49" s="27"/>
    </row>
    <row r="50" spans="1:3">
      <c r="A50" s="19"/>
      <c r="B50" s="19"/>
      <c r="C50" s="19"/>
    </row>
    <row r="51" spans="1:3">
      <c r="A51" s="19"/>
      <c r="B51" s="19"/>
      <c r="C51" s="19"/>
    </row>
  </sheetData>
  <mergeCells count="8">
    <mergeCell ref="B48:C48"/>
    <mergeCell ref="B49:C49"/>
    <mergeCell ref="A2:C2"/>
    <mergeCell ref="A3:C3"/>
    <mergeCell ref="A4:C4"/>
    <mergeCell ref="B43:C43"/>
    <mergeCell ref="B44:C44"/>
    <mergeCell ref="B47:C47"/>
  </mergeCells>
  <printOptions horizontalCentered="1"/>
  <pageMargins left="0.19685039370078741" right="0.19685039370078741" top="1.7322834645669292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INGRESOS</vt:lpstr>
      <vt:lpstr>EGRESOS</vt:lpstr>
      <vt:lpstr>EGRESOS!Área_de_impresión</vt:lpstr>
      <vt:lpstr>INGRESOS!Área_de_impresión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2017-03-15T22:58:48Z</dcterms:created>
  <dcterms:modified xsi:type="dcterms:W3CDTF">2018-07-05T23:25:31Z</dcterms:modified>
</cp:coreProperties>
</file>