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12450" activeTab="0"/>
  </bookViews>
  <sheets>
    <sheet name="EDO.ANAL. EJERC. PRESUP.EGRESOS" sheetId="1" r:id="rId1"/>
  </sheets>
  <definedNames>
    <definedName name="_xlnm.Print_Area" localSheetId="0">'EDO.ANAL. EJERC. PRESUP.EGRESOS'!$A$2:$K$76</definedName>
  </definedNames>
  <calcPr fullCalcOnLoad="1"/>
</workbook>
</file>

<file path=xl/sharedStrings.xml><?xml version="1.0" encoding="utf-8"?>
<sst xmlns="http://schemas.openxmlformats.org/spreadsheetml/2006/main" count="85" uniqueCount="55">
  <si>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</si>
  <si>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</si>
  <si>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</si>
  <si>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</si>
  <si>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</si>
  <si>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</si>
  <si>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</si>
  <si>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</si>
  <si>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</si>
  <si>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</si>
  <si>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</si>
  <si>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</si>
  <si>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</si>
  <si>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</si>
  <si>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</si>
  <si>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</si>
  <si>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</si>
  <si>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</si>
  <si>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</si>
  <si>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</si>
  <si>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</si>
  <si>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</si>
  <si>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</si>
  <si>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</si>
  <si>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</si>
  <si>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</si>
  <si>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</si>
  <si>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</si>
  <si>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</si>
  <si>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</si>
  <si>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</si>
  <si>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</si>
  <si>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</si>
  <si>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</si>
  <si>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 INSTITUTO NACIONAL DE CARDIOLOGÍA IGNACIO CHÁVEZ</t>
  </si>
  <si>
    <t>Remuneraciones adicionales y especiales</t>
  </si>
  <si>
    <t>INSTITUTO NACIONAL DE CARDIOLOGÍA IGNACIO CHÁVEZ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</si>
  <si>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</si>
  <si>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</si>
  <si>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t xml:space="preserve">ESTADO ANALÍTICO DEL EJERCICIO DEL PRESUPUESTO DE EGRESOS EN CLASIFICACIÓN ADMINISTRATIVA 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</si>
  <si>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</si>
  <si>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</si>
  <si>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</si>
  <si>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</si>
  <si>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</si>
  <si>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</si>
  <si>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</si>
  <si>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t>Total del Gasto</t>
  </si>
  <si>
    <t>DISPONIBILIDAD</t>
  </si>
  <si>
    <t>ESTADO ANALÍTICO DEL EJERCICIO DEL PRESUPUESTO DE EGRESOS EN CLASIFICACIÓN POR OBJETO DEL GASTO  (Capitulo y Concepto)</t>
  </si>
  <si>
    <t>ESTADO ANALÍTICO DEL EJERCICIO DEL PRESUPUESTO DE EGRESOS EN CLASIFICACIÓN FUNCIONAL   (Finalidad y Función)</t>
  </si>
  <si>
    <t>ESTADO ANALÍTICO DEL EJERCICIO DEL PRESUPUESTO DE EGRESOS EN CLASIFICACIÓN ECONÓMICA (Por Tipo de Gasto)</t>
  </si>
  <si>
    <t>AL 31 DE DICIEMBRE DE  2018</t>
  </si>
  <si>
    <t>DISPONIBILIDAD       (1)</t>
  </si>
  <si>
    <t>Nota: (1) La disponibilidad corresponde a recursos propios no captados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</si>
</sst>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9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b/>
      <sz val="8"/>
      <name val="Soberana Sans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9"/>
      </bottom>
    </border>
    <border>
      <left>
        <color indexed="9"/>
      </left>
      <right style="thin">
        <color indexed="8"/>
      </right>
      <top style="thin"/>
      <bottom>
        <color indexed="9"/>
      </bottom>
    </border>
    <border>
      <left>
        <color indexed="9"/>
      </left>
      <right style="thin"/>
      <top style="thin"/>
      <bottom>
        <color indexed="9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34" borderId="11" xfId="52" applyFont="1" applyFill="1" applyBorder="1" applyAlignment="1" applyProtection="1">
      <alignment horizontal="center" vertical="center" wrapText="1"/>
      <protection/>
    </xf>
    <xf numFmtId="0" fontId="1" fillId="33" borderId="12" xfId="52" applyFont="1" applyFill="1" applyBorder="1" applyAlignment="1" applyProtection="1">
      <alignment horizontal="left" vertical="top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4" fontId="5" fillId="0" borderId="13" xfId="52" applyNumberFormat="1" applyFont="1" applyFill="1" applyBorder="1" applyAlignment="1" applyProtection="1">
      <alignment horizontal="right" vertical="center" wrapText="1"/>
      <protection/>
    </xf>
    <xf numFmtId="4" fontId="8" fillId="35" borderId="0" xfId="0" applyNumberFormat="1" applyFont="1" applyFill="1" applyBorder="1" applyAlignment="1" applyProtection="1">
      <alignment horizontal="right" vertical="top" wrapText="1"/>
      <protection/>
    </xf>
    <xf numFmtId="4" fontId="7" fillId="35" borderId="0" xfId="0" applyNumberFormat="1" applyFont="1" applyFill="1" applyAlignment="1">
      <alignment horizontal="right"/>
    </xf>
    <xf numFmtId="4" fontId="14" fillId="35" borderId="0" xfId="0" applyNumberFormat="1" applyFont="1" applyFill="1" applyAlignment="1">
      <alignment horizontal="right"/>
    </xf>
    <xf numFmtId="4" fontId="0" fillId="35" borderId="0" xfId="0" applyNumberFormat="1" applyFill="1" applyAlignment="1">
      <alignment/>
    </xf>
    <xf numFmtId="0" fontId="1" fillId="35" borderId="0" xfId="52" applyFont="1" applyFill="1" applyBorder="1" applyAlignment="1" applyProtection="1">
      <alignment horizontal="left" vertical="top" wrapText="1"/>
      <protection/>
    </xf>
    <xf numFmtId="0" fontId="0" fillId="35" borderId="0" xfId="52" applyFill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4" fontId="4" fillId="35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13" xfId="0" applyNumberFormat="1" applyFont="1" applyFill="1" applyBorder="1" applyAlignment="1" applyProtection="1">
      <alignment horizontal="right" vertical="center" wrapText="1"/>
      <protection/>
    </xf>
    <xf numFmtId="4" fontId="5" fillId="35" borderId="15" xfId="0" applyNumberFormat="1" applyFont="1" applyFill="1" applyBorder="1" applyAlignment="1" applyProtection="1">
      <alignment horizontal="right" vertical="center" wrapText="1"/>
      <protection/>
    </xf>
    <xf numFmtId="4" fontId="5" fillId="35" borderId="13" xfId="0" applyNumberFormat="1" applyFont="1" applyFill="1" applyBorder="1" applyAlignment="1" applyProtection="1">
      <alignment horizontal="right" vertical="center" wrapText="1"/>
      <protection/>
    </xf>
    <xf numFmtId="4" fontId="6" fillId="35" borderId="15" xfId="0" applyNumberFormat="1" applyFont="1" applyFill="1" applyBorder="1" applyAlignment="1" applyProtection="1">
      <alignment horizontal="right" vertical="center" wrapText="1"/>
      <protection/>
    </xf>
    <xf numFmtId="4" fontId="6" fillId="35" borderId="13" xfId="0" applyNumberFormat="1" applyFont="1" applyFill="1" applyBorder="1" applyAlignment="1" applyProtection="1">
      <alignment horizontal="right" vertical="center" wrapText="1"/>
      <protection/>
    </xf>
    <xf numFmtId="4" fontId="4" fillId="35" borderId="15" xfId="0" applyNumberFormat="1" applyFont="1" applyFill="1" applyBorder="1" applyAlignment="1" applyProtection="1">
      <alignment horizontal="right" vertical="center" wrapText="1"/>
      <protection/>
    </xf>
    <xf numFmtId="4" fontId="5" fillId="35" borderId="15" xfId="52" applyNumberFormat="1" applyFont="1" applyFill="1" applyBorder="1" applyAlignment="1" applyProtection="1">
      <alignment horizontal="right" vertical="center" wrapText="1"/>
      <protection/>
    </xf>
    <xf numFmtId="4" fontId="5" fillId="35" borderId="13" xfId="52" applyNumberFormat="1" applyFont="1" applyFill="1" applyBorder="1" applyAlignment="1" applyProtection="1">
      <alignment horizontal="right" vertical="center" wrapText="1"/>
      <protection/>
    </xf>
    <xf numFmtId="4" fontId="11" fillId="36" borderId="10" xfId="52" applyNumberFormat="1" applyFont="1" applyFill="1" applyBorder="1" applyAlignment="1" applyProtection="1">
      <alignment horizontal="right" vertical="center" wrapText="1"/>
      <protection/>
    </xf>
    <xf numFmtId="4" fontId="4" fillId="35" borderId="15" xfId="52" applyNumberFormat="1" applyFont="1" applyFill="1" applyBorder="1" applyAlignment="1" applyProtection="1">
      <alignment horizontal="right" vertical="center" wrapText="1"/>
      <protection/>
    </xf>
    <xf numFmtId="3" fontId="5" fillId="35" borderId="15" xfId="0" applyNumberFormat="1" applyFont="1" applyFill="1" applyBorder="1" applyAlignment="1" applyProtection="1">
      <alignment horizontal="right" vertical="center" wrapText="1"/>
      <protection/>
    </xf>
    <xf numFmtId="4" fontId="11" fillId="36" borderId="16" xfId="52" applyNumberFormat="1" applyFont="1" applyFill="1" applyBorder="1" applyAlignment="1" applyProtection="1">
      <alignment horizontal="right" vertical="center" wrapText="1"/>
      <protection/>
    </xf>
    <xf numFmtId="4" fontId="13" fillId="36" borderId="10" xfId="0" applyNumberFormat="1" applyFont="1" applyFill="1" applyBorder="1" applyAlignment="1" applyProtection="1">
      <alignment horizontal="right" vertical="center" wrapText="1"/>
      <protection/>
    </xf>
    <xf numFmtId="4" fontId="7" fillId="35" borderId="0" xfId="0" applyNumberFormat="1" applyFont="1" applyFill="1" applyAlignment="1">
      <alignment vertical="center"/>
    </xf>
    <xf numFmtId="4" fontId="7" fillId="35" borderId="0" xfId="0" applyNumberFormat="1" applyFont="1" applyFill="1" applyAlignment="1">
      <alignment/>
    </xf>
    <xf numFmtId="4" fontId="10" fillId="35" borderId="0" xfId="0" applyNumberFormat="1" applyFont="1" applyFill="1" applyAlignment="1">
      <alignment/>
    </xf>
    <xf numFmtId="4" fontId="5" fillId="35" borderId="15" xfId="46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 vertical="center"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13" fillId="36" borderId="2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1" fillId="35" borderId="17" xfId="52" applyFont="1" applyFill="1" applyBorder="1" applyAlignment="1" applyProtection="1">
      <alignment horizontal="left" vertical="top" wrapText="1"/>
      <protection/>
    </xf>
    <xf numFmtId="4" fontId="14" fillId="35" borderId="0" xfId="0" applyNumberFormat="1" applyFont="1" applyFill="1" applyAlignment="1">
      <alignment horizontal="left"/>
    </xf>
    <xf numFmtId="0" fontId="12" fillId="35" borderId="0" xfId="52" applyFont="1" applyFill="1" applyBorder="1" applyAlignment="1" applyProtection="1">
      <alignment horizontal="center" vertical="center" wrapText="1"/>
      <protection/>
    </xf>
    <xf numFmtId="0" fontId="11" fillId="35" borderId="0" xfId="52" applyFont="1" applyFill="1" applyBorder="1" applyAlignment="1" applyProtection="1">
      <alignment horizontal="center" vertical="center" wrapText="1"/>
      <protection/>
    </xf>
    <xf numFmtId="0" fontId="3" fillId="34" borderId="18" xfId="52" applyFont="1" applyFill="1" applyBorder="1" applyAlignment="1" applyProtection="1">
      <alignment horizontal="center" vertical="center" wrapText="1"/>
      <protection/>
    </xf>
    <xf numFmtId="0" fontId="4" fillId="36" borderId="18" xfId="52" applyFont="1" applyFill="1" applyBorder="1" applyAlignment="1" applyProtection="1">
      <alignment horizontal="center" vertical="center" wrapText="1"/>
      <protection/>
    </xf>
    <xf numFmtId="0" fontId="4" fillId="36" borderId="19" xfId="52" applyFont="1" applyFill="1" applyBorder="1" applyAlignment="1" applyProtection="1">
      <alignment horizontal="center" vertical="center" wrapText="1"/>
      <protection/>
    </xf>
    <xf numFmtId="0" fontId="4" fillId="36" borderId="2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2" fillId="35" borderId="0" xfId="52" applyFont="1" applyFill="1" applyBorder="1" applyAlignment="1" applyProtection="1">
      <alignment horizontal="center" vertical="center" wrapText="1"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5" fillId="33" borderId="16" xfId="52" applyFont="1" applyFill="1" applyBorder="1" applyAlignment="1" applyProtection="1">
      <alignment horizontal="center" vertical="center" wrapText="1"/>
      <protection/>
    </xf>
    <xf numFmtId="0" fontId="11" fillId="36" borderId="16" xfId="52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4" fontId="8" fillId="35" borderId="0" xfId="0" applyNumberFormat="1" applyFont="1" applyFill="1" applyBorder="1" applyAlignment="1" applyProtection="1">
      <alignment horizontal="left" vertical="top" wrapText="1"/>
      <protection/>
    </xf>
    <xf numFmtId="0" fontId="3" fillId="34" borderId="21" xfId="52" applyFont="1" applyFill="1" applyBorder="1" applyAlignment="1" applyProtection="1">
      <alignment horizontal="center" vertical="center" wrapText="1"/>
      <protection/>
    </xf>
    <xf numFmtId="0" fontId="3" fillId="34" borderId="22" xfId="52" applyFont="1" applyFill="1" applyBorder="1" applyAlignment="1" applyProtection="1">
      <alignment horizontal="center" vertical="center" wrapText="1"/>
      <protection/>
    </xf>
    <xf numFmtId="0" fontId="3" fillId="34" borderId="23" xfId="52" applyFont="1" applyFill="1" applyBorder="1" applyAlignment="1" applyProtection="1">
      <alignment horizontal="center" vertical="center" wrapText="1"/>
      <protection/>
    </xf>
    <xf numFmtId="0" fontId="3" fillId="34" borderId="24" xfId="52" applyFont="1" applyFill="1" applyBorder="1" applyAlignment="1" applyProtection="1">
      <alignment horizontal="center" vertical="center" wrapText="1"/>
      <protection/>
    </xf>
    <xf numFmtId="0" fontId="3" fillId="34" borderId="25" xfId="52" applyFont="1" applyFill="1" applyBorder="1" applyAlignment="1" applyProtection="1">
      <alignment horizontal="center" vertical="center" wrapText="1"/>
      <protection/>
    </xf>
    <xf numFmtId="0" fontId="1" fillId="33" borderId="26" xfId="52" applyFont="1" applyFill="1" applyBorder="1" applyAlignment="1" applyProtection="1">
      <alignment horizontal="left" vertical="top" wrapText="1"/>
      <protection/>
    </xf>
    <xf numFmtId="4" fontId="4" fillId="35" borderId="27" xfId="52" applyNumberFormat="1" applyFont="1" applyFill="1" applyBorder="1" applyAlignment="1" applyProtection="1">
      <alignment horizontal="right" vertical="center" wrapText="1"/>
      <protection/>
    </xf>
    <xf numFmtId="4" fontId="5" fillId="35" borderId="28" xfId="52" applyNumberFormat="1" applyFont="1" applyFill="1" applyBorder="1" applyAlignment="1" applyProtection="1">
      <alignment horizontal="right" vertical="center" wrapText="1"/>
      <protection/>
    </xf>
    <xf numFmtId="0" fontId="4" fillId="36" borderId="29" xfId="52" applyFont="1" applyFill="1" applyBorder="1" applyAlignment="1" applyProtection="1">
      <alignment horizontal="center" vertical="center" wrapText="1"/>
      <protection/>
    </xf>
    <xf numFmtId="0" fontId="4" fillId="36" borderId="30" xfId="52" applyFont="1" applyFill="1" applyBorder="1" applyAlignment="1" applyProtection="1">
      <alignment horizontal="center" vertical="center" wrapText="1"/>
      <protection/>
    </xf>
    <xf numFmtId="0" fontId="4" fillId="36" borderId="31" xfId="52" applyFont="1" applyFill="1" applyBorder="1" applyAlignment="1" applyProtection="1">
      <alignment horizontal="center" vertical="center" wrapText="1"/>
      <protection/>
    </xf>
    <xf numFmtId="4" fontId="11" fillId="36" borderId="32" xfId="52" applyNumberFormat="1" applyFont="1" applyFill="1" applyBorder="1" applyAlignment="1" applyProtection="1">
      <alignment horizontal="right" vertical="center" wrapText="1"/>
      <protection/>
    </xf>
    <xf numFmtId="4" fontId="13" fillId="36" borderId="32" xfId="52" applyNumberFormat="1" applyFont="1" applyFill="1" applyBorder="1" applyAlignment="1" applyProtection="1">
      <alignment horizontal="right" vertical="center" wrapText="1"/>
      <protection/>
    </xf>
    <xf numFmtId="4" fontId="11" fillId="36" borderId="33" xfId="52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9</xdr:col>
      <xdr:colOff>895350</xdr:colOff>
      <xdr:row>1</xdr:row>
      <xdr:rowOff>0</xdr:rowOff>
    </xdr:to>
    <xdr:pic>
      <xdr:nvPicPr>
        <xdr:cNvPr id="1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854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10</xdr:col>
      <xdr:colOff>47625</xdr:colOff>
      <xdr:row>40</xdr:row>
      <xdr:rowOff>742950</xdr:rowOff>
    </xdr:to>
    <xdr:pic>
      <xdr:nvPicPr>
        <xdr:cNvPr id="2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924925"/>
          <a:ext cx="861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52</xdr:row>
      <xdr:rowOff>0</xdr:rowOff>
    </xdr:from>
    <xdr:to>
      <xdr:col>10</xdr:col>
      <xdr:colOff>9525</xdr:colOff>
      <xdr:row>52</xdr:row>
      <xdr:rowOff>581025</xdr:rowOff>
    </xdr:to>
    <xdr:pic>
      <xdr:nvPicPr>
        <xdr:cNvPr id="3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011025"/>
          <a:ext cx="840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9</xdr:col>
      <xdr:colOff>876300</xdr:colOff>
      <xdr:row>63</xdr:row>
      <xdr:rowOff>76200</xdr:rowOff>
    </xdr:to>
    <xdr:pic>
      <xdr:nvPicPr>
        <xdr:cNvPr id="4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792325"/>
          <a:ext cx="840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="145" zoomScaleNormal="145" zoomScalePageLayoutView="0" workbookViewId="0" topLeftCell="A58">
      <selection activeCell="E80" sqref="E80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.421875" style="0" customWidth="1"/>
    <col min="4" max="4" width="37.00390625" style="0" customWidth="1"/>
    <col min="5" max="9" width="14.28125" style="0" customWidth="1"/>
    <col min="10" max="10" width="13.8515625" style="0" customWidth="1"/>
    <col min="11" max="11" width="3.28125" style="27" customWidth="1"/>
    <col min="12" max="12" width="14.28125" style="45" bestFit="1" customWidth="1"/>
    <col min="13" max="13" width="12.28125" style="45" bestFit="1" customWidth="1"/>
    <col min="14" max="14" width="17.00390625" style="45" customWidth="1"/>
    <col min="15" max="15" width="11.421875" style="45" bestFit="1" customWidth="1"/>
    <col min="16" max="16" width="12.28125" style="9" bestFit="1" customWidth="1"/>
    <col min="17" max="17" width="10.8515625" style="9" bestFit="1" customWidth="1"/>
    <col min="18" max="18" width="9.140625" style="9" customWidth="1"/>
  </cols>
  <sheetData>
    <row r="1" spans="1:23" ht="53.25" customHeight="1">
      <c r="A1" s="29"/>
      <c r="B1" s="72"/>
      <c r="C1" s="72"/>
      <c r="D1" s="72"/>
      <c r="E1" s="72"/>
      <c r="F1" s="72"/>
      <c r="G1" s="72"/>
      <c r="H1" s="72"/>
      <c r="I1" s="72"/>
      <c r="J1" s="7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18" s="7" customFormat="1" ht="29.25" customHeight="1">
      <c r="A2" s="6"/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28"/>
      <c r="L2" s="44"/>
      <c r="M2" s="44"/>
      <c r="N2" s="44"/>
      <c r="O2" s="44"/>
      <c r="P2" s="10"/>
      <c r="Q2" s="10"/>
      <c r="R2" s="10"/>
    </row>
    <row r="3" spans="1:11" ht="21.75" customHeight="1">
      <c r="A3" s="1"/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29"/>
    </row>
    <row r="4" spans="1:11" ht="12" customHeight="1">
      <c r="A4" s="1"/>
      <c r="B4" s="57" t="s">
        <v>52</v>
      </c>
      <c r="C4" s="57"/>
      <c r="D4" s="57"/>
      <c r="E4" s="57"/>
      <c r="F4" s="57"/>
      <c r="G4" s="57"/>
      <c r="H4" s="57"/>
      <c r="I4" s="57"/>
      <c r="J4" s="57"/>
      <c r="K4" s="29"/>
    </row>
    <row r="5" spans="1:11" ht="39.75" customHeight="1">
      <c r="A5" s="1"/>
      <c r="B5" s="51" t="s">
        <v>0</v>
      </c>
      <c r="C5" s="51"/>
      <c r="D5" s="51"/>
      <c r="E5" s="2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53</v>
      </c>
      <c r="K5" s="29"/>
    </row>
    <row r="6" spans="1:11" ht="16.5" customHeight="1">
      <c r="A6" s="1"/>
      <c r="B6" s="4"/>
      <c r="C6" s="53" t="s">
        <v>6</v>
      </c>
      <c r="D6" s="53"/>
      <c r="E6" s="30">
        <f aca="true" t="shared" si="0" ref="E6:J6">SUM(E7:E13)</f>
        <v>832013309</v>
      </c>
      <c r="F6" s="31">
        <f t="shared" si="0"/>
        <v>37687996.510000005</v>
      </c>
      <c r="G6" s="31">
        <f t="shared" si="0"/>
        <v>869701305.5100001</v>
      </c>
      <c r="H6" s="31">
        <f t="shared" si="0"/>
        <v>869701305.5100001</v>
      </c>
      <c r="I6" s="31">
        <f t="shared" si="0"/>
        <v>869701305.5100001</v>
      </c>
      <c r="J6" s="31">
        <f t="shared" si="0"/>
        <v>0</v>
      </c>
      <c r="K6" s="29"/>
    </row>
    <row r="7" spans="1:11" ht="16.5" customHeight="1">
      <c r="A7" s="1"/>
      <c r="B7" s="4"/>
      <c r="C7" s="12">
        <v>1100</v>
      </c>
      <c r="D7" s="5" t="s">
        <v>7</v>
      </c>
      <c r="E7" s="32">
        <v>267236482</v>
      </c>
      <c r="F7" s="33">
        <v>7029072.16</v>
      </c>
      <c r="G7" s="33">
        <f>+E7+F7</f>
        <v>274265554.16</v>
      </c>
      <c r="H7" s="33">
        <v>274265554.16</v>
      </c>
      <c r="I7" s="33">
        <v>274265554.16</v>
      </c>
      <c r="J7" s="33">
        <f>+G7-H7</f>
        <v>0</v>
      </c>
      <c r="K7" s="29"/>
    </row>
    <row r="8" spans="1:11" ht="16.5" customHeight="1">
      <c r="A8" s="1"/>
      <c r="B8" s="4"/>
      <c r="C8" s="12">
        <v>1200</v>
      </c>
      <c r="D8" s="5" t="s">
        <v>8</v>
      </c>
      <c r="E8" s="32">
        <v>8920599</v>
      </c>
      <c r="F8" s="33">
        <v>0</v>
      </c>
      <c r="G8" s="33">
        <f aca="true" t="shared" si="1" ref="G8:G13">+E8+F8</f>
        <v>8920599</v>
      </c>
      <c r="H8" s="33">
        <v>8920599</v>
      </c>
      <c r="I8" s="33">
        <v>8920599</v>
      </c>
      <c r="J8" s="33">
        <f aca="true" t="shared" si="2" ref="J8:J22">+G8-H8</f>
        <v>0</v>
      </c>
      <c r="K8" s="29"/>
    </row>
    <row r="9" spans="1:11" ht="16.5" customHeight="1">
      <c r="A9" s="1"/>
      <c r="B9" s="4"/>
      <c r="C9" s="12">
        <v>1300</v>
      </c>
      <c r="D9" s="13" t="s">
        <v>35</v>
      </c>
      <c r="E9" s="34">
        <v>223396386</v>
      </c>
      <c r="F9" s="35">
        <v>4541090.470000001</v>
      </c>
      <c r="G9" s="33">
        <f t="shared" si="1"/>
        <v>227937476.47</v>
      </c>
      <c r="H9" s="35">
        <v>227937476.47</v>
      </c>
      <c r="I9" s="35">
        <v>227937476.47</v>
      </c>
      <c r="J9" s="33">
        <f t="shared" si="2"/>
        <v>0</v>
      </c>
      <c r="K9" s="29"/>
    </row>
    <row r="10" spans="1:11" ht="16.5" customHeight="1">
      <c r="A10" s="1"/>
      <c r="B10" s="4"/>
      <c r="C10" s="12">
        <v>1400</v>
      </c>
      <c r="D10" s="5" t="s">
        <v>9</v>
      </c>
      <c r="E10" s="32">
        <v>82802144</v>
      </c>
      <c r="F10" s="33">
        <v>-10840465.549999999</v>
      </c>
      <c r="G10" s="33">
        <f t="shared" si="1"/>
        <v>71961678.45</v>
      </c>
      <c r="H10" s="33">
        <v>71961678.45</v>
      </c>
      <c r="I10" s="33">
        <v>71961678.45</v>
      </c>
      <c r="J10" s="33">
        <f t="shared" si="2"/>
        <v>0</v>
      </c>
      <c r="K10" s="29"/>
    </row>
    <row r="11" spans="1:11" ht="16.5" customHeight="1">
      <c r="A11" s="1"/>
      <c r="B11" s="4"/>
      <c r="C11" s="12">
        <v>1500</v>
      </c>
      <c r="D11" s="5" t="s">
        <v>10</v>
      </c>
      <c r="E11" s="32">
        <v>205078955</v>
      </c>
      <c r="F11" s="33">
        <v>40030113.82</v>
      </c>
      <c r="G11" s="33">
        <f t="shared" si="1"/>
        <v>245109068.82</v>
      </c>
      <c r="H11" s="33">
        <v>245109068.82</v>
      </c>
      <c r="I11" s="33">
        <v>245109068.82</v>
      </c>
      <c r="J11" s="33">
        <f t="shared" si="2"/>
        <v>0</v>
      </c>
      <c r="K11" s="29"/>
    </row>
    <row r="12" spans="1:11" ht="16.5" customHeight="1">
      <c r="A12" s="1"/>
      <c r="B12" s="4"/>
      <c r="C12" s="12">
        <v>1600</v>
      </c>
      <c r="D12" s="5" t="s">
        <v>11</v>
      </c>
      <c r="E12" s="32">
        <v>0</v>
      </c>
      <c r="F12" s="33">
        <v>0</v>
      </c>
      <c r="G12" s="33">
        <f t="shared" si="1"/>
        <v>0</v>
      </c>
      <c r="H12" s="33">
        <v>0</v>
      </c>
      <c r="I12" s="33">
        <v>0</v>
      </c>
      <c r="J12" s="33">
        <f t="shared" si="2"/>
        <v>0</v>
      </c>
      <c r="K12" s="29"/>
    </row>
    <row r="13" spans="1:11" ht="16.5" customHeight="1">
      <c r="A13" s="1"/>
      <c r="B13" s="4"/>
      <c r="C13" s="12">
        <v>1700</v>
      </c>
      <c r="D13" s="5" t="s">
        <v>12</v>
      </c>
      <c r="E13" s="32">
        <v>44578743</v>
      </c>
      <c r="F13" s="33">
        <v>-3071814.39</v>
      </c>
      <c r="G13" s="33">
        <f t="shared" si="1"/>
        <v>41506928.61</v>
      </c>
      <c r="H13" s="33">
        <v>41506928.61</v>
      </c>
      <c r="I13" s="33">
        <v>41506928.61</v>
      </c>
      <c r="J13" s="33">
        <f t="shared" si="2"/>
        <v>0</v>
      </c>
      <c r="K13" s="29"/>
    </row>
    <row r="14" spans="1:11" ht="16.5" customHeight="1">
      <c r="A14" s="1"/>
      <c r="B14" s="4"/>
      <c r="C14" s="53" t="s">
        <v>13</v>
      </c>
      <c r="D14" s="53"/>
      <c r="E14" s="36">
        <f aca="true" t="shared" si="3" ref="E14:J14">SUM(E15:E22)</f>
        <v>547201591</v>
      </c>
      <c r="F14" s="36">
        <f t="shared" si="3"/>
        <v>80072065.03999999</v>
      </c>
      <c r="G14" s="36">
        <f t="shared" si="3"/>
        <v>627273656.04</v>
      </c>
      <c r="H14" s="36">
        <f t="shared" si="3"/>
        <v>608417516.1800001</v>
      </c>
      <c r="I14" s="36">
        <f t="shared" si="3"/>
        <v>608417516.1800001</v>
      </c>
      <c r="J14" s="31">
        <f t="shared" si="3"/>
        <v>18856139.860000014</v>
      </c>
      <c r="K14" s="29"/>
    </row>
    <row r="15" spans="1:11" ht="16.5" customHeight="1">
      <c r="A15" s="1"/>
      <c r="B15" s="4"/>
      <c r="C15" s="12">
        <v>2100</v>
      </c>
      <c r="D15" s="5" t="s">
        <v>14</v>
      </c>
      <c r="E15" s="32">
        <v>12599127</v>
      </c>
      <c r="F15" s="33">
        <v>7809808.94</v>
      </c>
      <c r="G15" s="33">
        <f>+E15+F15</f>
        <v>20408935.94</v>
      </c>
      <c r="H15" s="33">
        <v>20408935.94</v>
      </c>
      <c r="I15" s="33">
        <v>20408935.94</v>
      </c>
      <c r="J15" s="33">
        <f t="shared" si="2"/>
        <v>0</v>
      </c>
      <c r="K15" s="29"/>
    </row>
    <row r="16" spans="1:11" ht="16.5" customHeight="1">
      <c r="A16" s="1"/>
      <c r="B16" s="4"/>
      <c r="C16" s="12">
        <v>2200</v>
      </c>
      <c r="D16" s="5" t="s">
        <v>15</v>
      </c>
      <c r="E16" s="34">
        <v>64611555</v>
      </c>
      <c r="F16" s="35">
        <v>-19300773.06</v>
      </c>
      <c r="G16" s="33">
        <f aca="true" t="shared" si="4" ref="G16:G22">+E16+F16</f>
        <v>45310781.94</v>
      </c>
      <c r="H16" s="33">
        <v>45310781.94</v>
      </c>
      <c r="I16" s="33">
        <v>45310781.94</v>
      </c>
      <c r="J16" s="33">
        <f t="shared" si="2"/>
        <v>0</v>
      </c>
      <c r="K16" s="29"/>
    </row>
    <row r="17" spans="1:11" ht="16.5" customHeight="1">
      <c r="A17" s="1"/>
      <c r="B17" s="4"/>
      <c r="C17" s="12">
        <v>2300</v>
      </c>
      <c r="D17" s="5" t="s">
        <v>16</v>
      </c>
      <c r="E17" s="34">
        <v>811820</v>
      </c>
      <c r="F17" s="35">
        <v>-811820</v>
      </c>
      <c r="G17" s="33">
        <f t="shared" si="4"/>
        <v>0</v>
      </c>
      <c r="H17" s="33">
        <v>0</v>
      </c>
      <c r="I17" s="33">
        <v>0</v>
      </c>
      <c r="J17" s="33">
        <f t="shared" si="2"/>
        <v>0</v>
      </c>
      <c r="K17" s="29"/>
    </row>
    <row r="18" spans="1:15" ht="16.5" customHeight="1">
      <c r="A18" s="1"/>
      <c r="B18" s="4"/>
      <c r="C18" s="12">
        <v>2400</v>
      </c>
      <c r="D18" s="5" t="s">
        <v>17</v>
      </c>
      <c r="E18" s="32">
        <v>3296045</v>
      </c>
      <c r="F18" s="33">
        <v>3554841.95</v>
      </c>
      <c r="G18" s="33">
        <f t="shared" si="4"/>
        <v>6850886.95</v>
      </c>
      <c r="H18" s="33">
        <v>6850886.95</v>
      </c>
      <c r="I18" s="33">
        <v>6850886.95</v>
      </c>
      <c r="J18" s="33">
        <f t="shared" si="2"/>
        <v>0</v>
      </c>
      <c r="K18" s="29"/>
      <c r="L18" s="46"/>
      <c r="M18" s="46"/>
      <c r="N18" s="46"/>
      <c r="O18" s="46"/>
    </row>
    <row r="19" spans="1:11" ht="16.5" customHeight="1">
      <c r="A19" s="1"/>
      <c r="B19" s="4"/>
      <c r="C19" s="12">
        <v>2500</v>
      </c>
      <c r="D19" s="5" t="s">
        <v>18</v>
      </c>
      <c r="E19" s="34">
        <v>448217454</v>
      </c>
      <c r="F19" s="33">
        <v>72950292.17</v>
      </c>
      <c r="G19" s="33">
        <f t="shared" si="4"/>
        <v>521167746.17</v>
      </c>
      <c r="H19" s="33">
        <v>502311606.31</v>
      </c>
      <c r="I19" s="33">
        <v>502311606.31</v>
      </c>
      <c r="J19" s="33">
        <f t="shared" si="2"/>
        <v>18856139.860000014</v>
      </c>
      <c r="K19" s="29"/>
    </row>
    <row r="20" spans="1:11" ht="16.5" customHeight="1">
      <c r="A20" s="1"/>
      <c r="B20" s="4"/>
      <c r="C20" s="12">
        <v>2600</v>
      </c>
      <c r="D20" s="5" t="s">
        <v>19</v>
      </c>
      <c r="E20" s="32">
        <v>223107</v>
      </c>
      <c r="F20" s="33">
        <v>56788.36</v>
      </c>
      <c r="G20" s="33">
        <f t="shared" si="4"/>
        <v>279895.36</v>
      </c>
      <c r="H20" s="33">
        <v>279895.36</v>
      </c>
      <c r="I20" s="33">
        <v>279895.36</v>
      </c>
      <c r="J20" s="33">
        <f t="shared" si="2"/>
        <v>0</v>
      </c>
      <c r="K20" s="29"/>
    </row>
    <row r="21" spans="1:11" ht="16.5" customHeight="1">
      <c r="A21" s="1"/>
      <c r="B21" s="4"/>
      <c r="C21" s="12">
        <v>2700</v>
      </c>
      <c r="D21" s="5" t="s">
        <v>20</v>
      </c>
      <c r="E21" s="32">
        <v>10668963</v>
      </c>
      <c r="F21" s="33">
        <v>9725909.19</v>
      </c>
      <c r="G21" s="33">
        <f t="shared" si="4"/>
        <v>20394872.189999998</v>
      </c>
      <c r="H21" s="33">
        <v>20394872.189999998</v>
      </c>
      <c r="I21" s="33">
        <v>20394872.189999998</v>
      </c>
      <c r="J21" s="33">
        <f t="shared" si="2"/>
        <v>0</v>
      </c>
      <c r="K21" s="29"/>
    </row>
    <row r="22" spans="1:11" ht="16.5" customHeight="1">
      <c r="A22" s="1"/>
      <c r="B22" s="4"/>
      <c r="C22" s="12">
        <v>2900</v>
      </c>
      <c r="D22" s="5" t="s">
        <v>21</v>
      </c>
      <c r="E22" s="34">
        <v>6773520</v>
      </c>
      <c r="F22" s="35">
        <v>6087017.49</v>
      </c>
      <c r="G22" s="35">
        <f t="shared" si="4"/>
        <v>12860537.49</v>
      </c>
      <c r="H22" s="33">
        <v>12860537.49</v>
      </c>
      <c r="I22" s="33">
        <v>12860537.49</v>
      </c>
      <c r="J22" s="33">
        <f t="shared" si="2"/>
        <v>0</v>
      </c>
      <c r="K22" s="29"/>
    </row>
    <row r="23" spans="1:11" ht="16.5" customHeight="1">
      <c r="A23" s="1"/>
      <c r="B23" s="4"/>
      <c r="C23" s="53" t="s">
        <v>22</v>
      </c>
      <c r="D23" s="53"/>
      <c r="E23" s="36">
        <f aca="true" t="shared" si="5" ref="E23:J23">SUM(E24:E31)</f>
        <v>142978381</v>
      </c>
      <c r="F23" s="36">
        <f t="shared" si="5"/>
        <v>30373615.009999998</v>
      </c>
      <c r="G23" s="36">
        <f t="shared" si="5"/>
        <v>173351996.01</v>
      </c>
      <c r="H23" s="36">
        <f t="shared" si="5"/>
        <v>171241449.08</v>
      </c>
      <c r="I23" s="36">
        <f t="shared" si="5"/>
        <v>171241449.08</v>
      </c>
      <c r="J23" s="31">
        <f t="shared" si="5"/>
        <v>2110546.9299999983</v>
      </c>
      <c r="K23" s="29"/>
    </row>
    <row r="24" spans="1:11" ht="16.5" customHeight="1">
      <c r="A24" s="1"/>
      <c r="B24" s="4"/>
      <c r="C24" s="12">
        <v>3100</v>
      </c>
      <c r="D24" s="5" t="s">
        <v>23</v>
      </c>
      <c r="E24" s="32">
        <v>38758934</v>
      </c>
      <c r="F24" s="33">
        <v>-9516488.5</v>
      </c>
      <c r="G24" s="33">
        <f aca="true" t="shared" si="6" ref="G24:G31">+E24+F24</f>
        <v>29242445.5</v>
      </c>
      <c r="H24" s="33">
        <v>29242445.5</v>
      </c>
      <c r="I24" s="33">
        <v>29242445.5</v>
      </c>
      <c r="J24" s="33">
        <f>+G24-H24</f>
        <v>0</v>
      </c>
      <c r="K24" s="29"/>
    </row>
    <row r="25" spans="1:11" ht="16.5" customHeight="1">
      <c r="A25" s="1"/>
      <c r="B25" s="4"/>
      <c r="C25" s="12">
        <v>3200</v>
      </c>
      <c r="D25" s="5" t="s">
        <v>24</v>
      </c>
      <c r="E25" s="32">
        <v>5861845</v>
      </c>
      <c r="F25" s="33">
        <v>-4020391.52</v>
      </c>
      <c r="G25" s="33">
        <f t="shared" si="6"/>
        <v>1841453.48</v>
      </c>
      <c r="H25" s="33">
        <v>1841453.48</v>
      </c>
      <c r="I25" s="33">
        <v>1841453.48</v>
      </c>
      <c r="J25" s="33">
        <f aca="true" t="shared" si="7" ref="J25:J31">+G25-H25</f>
        <v>0</v>
      </c>
      <c r="K25" s="29"/>
    </row>
    <row r="26" spans="1:11" ht="16.5" customHeight="1">
      <c r="A26" s="1"/>
      <c r="B26" s="4"/>
      <c r="C26" s="12">
        <v>3300</v>
      </c>
      <c r="D26" s="5" t="s">
        <v>25</v>
      </c>
      <c r="E26" s="32">
        <v>31528936</v>
      </c>
      <c r="F26" s="33">
        <v>-11142658.4</v>
      </c>
      <c r="G26" s="33">
        <f t="shared" si="6"/>
        <v>20386277.6</v>
      </c>
      <c r="H26" s="33">
        <v>20386277.6</v>
      </c>
      <c r="I26" s="33">
        <v>20386277.6</v>
      </c>
      <c r="J26" s="33">
        <f t="shared" si="7"/>
        <v>0</v>
      </c>
      <c r="K26" s="29"/>
    </row>
    <row r="27" spans="1:11" ht="16.5" customHeight="1">
      <c r="A27" s="1"/>
      <c r="B27" s="4"/>
      <c r="C27" s="12">
        <v>3400</v>
      </c>
      <c r="D27" s="5" t="s">
        <v>26</v>
      </c>
      <c r="E27" s="32">
        <v>1938974</v>
      </c>
      <c r="F27" s="33">
        <v>3254378.09</v>
      </c>
      <c r="G27" s="33">
        <f t="shared" si="6"/>
        <v>5193352.09</v>
      </c>
      <c r="H27" s="33">
        <v>5193352.09</v>
      </c>
      <c r="I27" s="33">
        <v>5193352.09</v>
      </c>
      <c r="J27" s="33">
        <f t="shared" si="7"/>
        <v>0</v>
      </c>
      <c r="K27" s="29"/>
    </row>
    <row r="28" spans="1:11" ht="16.5" customHeight="1">
      <c r="A28" s="1"/>
      <c r="B28" s="4"/>
      <c r="C28" s="12">
        <v>3500</v>
      </c>
      <c r="D28" s="5" t="s">
        <v>27</v>
      </c>
      <c r="E28" s="32">
        <v>39557150</v>
      </c>
      <c r="F28" s="33">
        <v>48149384.26</v>
      </c>
      <c r="G28" s="33">
        <f t="shared" si="6"/>
        <v>87706534.25999999</v>
      </c>
      <c r="H28" s="33">
        <v>87706534.25999999</v>
      </c>
      <c r="I28" s="33">
        <v>87706534.25999999</v>
      </c>
      <c r="J28" s="33">
        <f t="shared" si="7"/>
        <v>0</v>
      </c>
      <c r="K28" s="29"/>
    </row>
    <row r="29" spans="1:11" ht="16.5" customHeight="1">
      <c r="A29" s="1"/>
      <c r="B29" s="4"/>
      <c r="C29" s="12">
        <v>3700</v>
      </c>
      <c r="D29" s="5" t="s">
        <v>28</v>
      </c>
      <c r="E29" s="32">
        <v>1980293</v>
      </c>
      <c r="F29" s="33">
        <v>50000</v>
      </c>
      <c r="G29" s="33">
        <f t="shared" si="6"/>
        <v>2030293</v>
      </c>
      <c r="H29" s="33">
        <v>654568.71</v>
      </c>
      <c r="I29" s="33">
        <v>654568.71</v>
      </c>
      <c r="J29" s="33">
        <f t="shared" si="7"/>
        <v>1375724.29</v>
      </c>
      <c r="K29" s="29"/>
    </row>
    <row r="30" spans="1:11" ht="16.5" customHeight="1">
      <c r="A30" s="1"/>
      <c r="B30" s="4"/>
      <c r="C30" s="12">
        <v>3800</v>
      </c>
      <c r="D30" s="5" t="s">
        <v>29</v>
      </c>
      <c r="E30" s="32">
        <v>1129049</v>
      </c>
      <c r="F30" s="33">
        <v>0</v>
      </c>
      <c r="G30" s="33">
        <f t="shared" si="6"/>
        <v>1129049</v>
      </c>
      <c r="H30" s="33">
        <v>394226.6</v>
      </c>
      <c r="I30" s="33">
        <v>394226.6</v>
      </c>
      <c r="J30" s="33">
        <f t="shared" si="7"/>
        <v>734822.4</v>
      </c>
      <c r="K30" s="29"/>
    </row>
    <row r="31" spans="1:11" ht="16.5" customHeight="1">
      <c r="A31" s="1"/>
      <c r="B31" s="4"/>
      <c r="C31" s="12">
        <v>3900</v>
      </c>
      <c r="D31" s="5" t="s">
        <v>30</v>
      </c>
      <c r="E31" s="32">
        <v>22223200</v>
      </c>
      <c r="F31" s="33">
        <v>3599391.08</v>
      </c>
      <c r="G31" s="33">
        <f t="shared" si="6"/>
        <v>25822591.08</v>
      </c>
      <c r="H31" s="33">
        <v>25822590.84</v>
      </c>
      <c r="I31" s="33">
        <v>25822590.84</v>
      </c>
      <c r="J31" s="33">
        <f t="shared" si="7"/>
        <v>0.23999999836087227</v>
      </c>
      <c r="K31" s="29"/>
    </row>
    <row r="32" spans="1:11" ht="16.5" customHeight="1">
      <c r="A32" s="1"/>
      <c r="B32" s="4"/>
      <c r="C32" s="53" t="s">
        <v>31</v>
      </c>
      <c r="D32" s="53"/>
      <c r="E32" s="36">
        <f>SUM(E33)</f>
        <v>0</v>
      </c>
      <c r="F32" s="36">
        <f>SUM(F33)</f>
        <v>0</v>
      </c>
      <c r="G32" s="36">
        <f>SUM(G33)</f>
        <v>0</v>
      </c>
      <c r="H32" s="36">
        <f>SUM(H33)</f>
        <v>0</v>
      </c>
      <c r="I32" s="36">
        <f>SUM(I33)</f>
        <v>0</v>
      </c>
      <c r="J32" s="31">
        <v>0</v>
      </c>
      <c r="K32" s="29"/>
    </row>
    <row r="33" spans="1:11" ht="16.5" customHeight="1">
      <c r="A33" s="1"/>
      <c r="B33" s="4"/>
      <c r="C33" s="12">
        <v>6200</v>
      </c>
      <c r="D33" s="5" t="s">
        <v>32</v>
      </c>
      <c r="E33" s="32">
        <v>0</v>
      </c>
      <c r="F33" s="33">
        <f>+G33-E33</f>
        <v>0</v>
      </c>
      <c r="G33" s="33">
        <v>0</v>
      </c>
      <c r="H33" s="33">
        <v>0</v>
      </c>
      <c r="I33" s="33">
        <v>0</v>
      </c>
      <c r="J33" s="33">
        <v>0</v>
      </c>
      <c r="K33" s="29"/>
    </row>
    <row r="34" spans="1:11" ht="21.75" customHeight="1">
      <c r="A34" s="1"/>
      <c r="B34" s="54" t="s">
        <v>47</v>
      </c>
      <c r="C34" s="55"/>
      <c r="D34" s="56"/>
      <c r="E34" s="43">
        <f aca="true" t="shared" si="8" ref="E34:J34">+E6+E14+E23</f>
        <v>1522193281</v>
      </c>
      <c r="F34" s="43">
        <f t="shared" si="8"/>
        <v>148133676.56</v>
      </c>
      <c r="G34" s="43">
        <f t="shared" si="8"/>
        <v>1670326957.5600002</v>
      </c>
      <c r="H34" s="43">
        <f t="shared" si="8"/>
        <v>1649360270.77</v>
      </c>
      <c r="I34" s="43">
        <f t="shared" si="8"/>
        <v>1649360270.77</v>
      </c>
      <c r="J34" s="43">
        <f t="shared" si="8"/>
        <v>20966686.790000014</v>
      </c>
      <c r="K34" s="29"/>
    </row>
    <row r="35" spans="1:11" ht="0.75" customHeight="1">
      <c r="A35" s="1"/>
      <c r="B35" s="49"/>
      <c r="C35" s="49"/>
      <c r="D35" s="49"/>
      <c r="E35" s="49"/>
      <c r="F35" s="49"/>
      <c r="G35" s="49"/>
      <c r="H35" s="49"/>
      <c r="I35" s="49"/>
      <c r="J35" s="49"/>
      <c r="K35" s="29"/>
    </row>
    <row r="36" spans="1:15" s="11" customFormat="1" ht="14.25" customHeight="1">
      <c r="A36" s="21"/>
      <c r="B36" s="73" t="s">
        <v>54</v>
      </c>
      <c r="C36" s="73"/>
      <c r="D36" s="73"/>
      <c r="E36" s="73"/>
      <c r="F36" s="73"/>
      <c r="G36" s="73"/>
      <c r="H36" s="73"/>
      <c r="I36" s="73"/>
      <c r="J36" s="73"/>
      <c r="K36" s="21"/>
      <c r="L36" s="22"/>
      <c r="M36" s="22"/>
      <c r="N36" s="22"/>
      <c r="O36" s="22"/>
    </row>
    <row r="37" spans="1:15" s="11" customFormat="1" ht="11.25">
      <c r="A37" s="22"/>
      <c r="B37" s="23"/>
      <c r="C37" s="23"/>
      <c r="D37" s="59"/>
      <c r="E37" s="59"/>
      <c r="F37" s="59"/>
      <c r="G37" s="59"/>
      <c r="H37" s="59"/>
      <c r="I37" s="59"/>
      <c r="J37" s="59"/>
      <c r="K37" s="22"/>
      <c r="L37" s="22"/>
      <c r="M37" s="22"/>
      <c r="N37" s="22"/>
      <c r="O37" s="22"/>
    </row>
    <row r="38" spans="1:15" s="11" customFormat="1" ht="11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8" s="8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45"/>
      <c r="M39" s="45"/>
      <c r="N39" s="45"/>
      <c r="O39" s="45"/>
      <c r="P39" s="9"/>
      <c r="Q39" s="9"/>
      <c r="R39" s="9"/>
    </row>
    <row r="40" spans="1:18" s="8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5"/>
      <c r="N40" s="45"/>
      <c r="O40" s="45"/>
      <c r="P40" s="9"/>
      <c r="Q40" s="9"/>
      <c r="R40" s="9"/>
    </row>
    <row r="41" spans="1:23" ht="61.5" customHeight="1">
      <c r="A41" s="29"/>
      <c r="B41" s="72"/>
      <c r="C41" s="72"/>
      <c r="D41" s="72"/>
      <c r="E41" s="72"/>
      <c r="F41" s="72"/>
      <c r="G41" s="72"/>
      <c r="H41" s="72"/>
      <c r="I41" s="72"/>
      <c r="J41" s="7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15" s="15" customFormat="1" ht="17.25" customHeight="1">
      <c r="A42" s="25"/>
      <c r="B42" s="60" t="s">
        <v>36</v>
      </c>
      <c r="C42" s="60"/>
      <c r="D42" s="60"/>
      <c r="E42" s="60"/>
      <c r="F42" s="60"/>
      <c r="G42" s="60"/>
      <c r="H42" s="60"/>
      <c r="I42" s="60"/>
      <c r="J42" s="60"/>
      <c r="K42" s="25"/>
      <c r="L42" s="26"/>
      <c r="M42" s="26"/>
      <c r="N42" s="26"/>
      <c r="O42" s="26"/>
    </row>
    <row r="43" spans="1:15" s="15" customFormat="1" ht="18.75" customHeight="1">
      <c r="A43" s="25"/>
      <c r="B43" s="61" t="s">
        <v>51</v>
      </c>
      <c r="C43" s="61"/>
      <c r="D43" s="61"/>
      <c r="E43" s="61"/>
      <c r="F43" s="61"/>
      <c r="G43" s="61"/>
      <c r="H43" s="61"/>
      <c r="I43" s="61"/>
      <c r="J43" s="61"/>
      <c r="K43" s="25"/>
      <c r="L43" s="26"/>
      <c r="M43" s="26"/>
      <c r="N43" s="26"/>
      <c r="O43" s="26"/>
    </row>
    <row r="44" spans="1:15" s="15" customFormat="1" ht="12" customHeight="1">
      <c r="A44" s="25"/>
      <c r="B44" s="57" t="s">
        <v>52</v>
      </c>
      <c r="C44" s="57"/>
      <c r="D44" s="57"/>
      <c r="E44" s="57"/>
      <c r="F44" s="57"/>
      <c r="G44" s="57"/>
      <c r="H44" s="57"/>
      <c r="I44" s="57"/>
      <c r="J44" s="57"/>
      <c r="K44" s="25"/>
      <c r="L44" s="26"/>
      <c r="M44" s="26"/>
      <c r="N44" s="26"/>
      <c r="O44" s="26"/>
    </row>
    <row r="45" spans="1:15" s="15" customFormat="1" ht="39.75" customHeight="1">
      <c r="A45" s="14"/>
      <c r="B45" s="62" t="s">
        <v>0</v>
      </c>
      <c r="C45" s="62"/>
      <c r="D45" s="62"/>
      <c r="E45" s="16" t="s">
        <v>1</v>
      </c>
      <c r="F45" s="17" t="s">
        <v>2</v>
      </c>
      <c r="G45" s="17" t="s">
        <v>3</v>
      </c>
      <c r="H45" s="17" t="s">
        <v>4</v>
      </c>
      <c r="I45" s="17" t="s">
        <v>5</v>
      </c>
      <c r="J45" s="17" t="s">
        <v>48</v>
      </c>
      <c r="K45" s="25"/>
      <c r="L45" s="26"/>
      <c r="M45" s="26"/>
      <c r="N45" s="26"/>
      <c r="O45" s="26"/>
    </row>
    <row r="46" spans="1:15" s="15" customFormat="1" ht="16.5" customHeight="1">
      <c r="A46" s="14"/>
      <c r="B46" s="18"/>
      <c r="C46" s="14"/>
      <c r="D46" s="19" t="s">
        <v>37</v>
      </c>
      <c r="E46" s="37">
        <v>1522193281</v>
      </c>
      <c r="F46" s="38">
        <v>148133676.56</v>
      </c>
      <c r="G46" s="38">
        <v>1670326957.5600002</v>
      </c>
      <c r="H46" s="38">
        <v>1649360270.77</v>
      </c>
      <c r="I46" s="38">
        <v>1649360270.77</v>
      </c>
      <c r="J46" s="38">
        <f>+G46-H46</f>
        <v>20966686.7900002</v>
      </c>
      <c r="K46" s="25"/>
      <c r="L46" s="26"/>
      <c r="M46" s="26"/>
      <c r="N46" s="26"/>
      <c r="O46" s="26"/>
    </row>
    <row r="47" spans="1:15" s="15" customFormat="1" ht="16.5" customHeight="1">
      <c r="A47" s="14"/>
      <c r="B47" s="18"/>
      <c r="C47" s="14"/>
      <c r="D47" s="19" t="s">
        <v>38</v>
      </c>
      <c r="E47" s="37">
        <v>0</v>
      </c>
      <c r="F47" s="38">
        <f>+G47-E47</f>
        <v>0</v>
      </c>
      <c r="G47" s="38">
        <v>0</v>
      </c>
      <c r="H47" s="38">
        <v>0</v>
      </c>
      <c r="I47" s="38">
        <v>0</v>
      </c>
      <c r="J47" s="38">
        <f>+G47-H47</f>
        <v>0</v>
      </c>
      <c r="K47" s="25"/>
      <c r="L47" s="26"/>
      <c r="M47" s="26"/>
      <c r="N47" s="26"/>
      <c r="O47" s="26"/>
    </row>
    <row r="48" spans="1:15" s="15" customFormat="1" ht="21.75" customHeight="1">
      <c r="A48" s="14"/>
      <c r="B48" s="63" t="s">
        <v>33</v>
      </c>
      <c r="C48" s="64"/>
      <c r="D48" s="65"/>
      <c r="E48" s="39">
        <f aca="true" t="shared" si="9" ref="E48:J48">SUM(E46:E47)</f>
        <v>1522193281</v>
      </c>
      <c r="F48" s="39">
        <f t="shared" si="9"/>
        <v>148133676.56</v>
      </c>
      <c r="G48" s="39">
        <f t="shared" si="9"/>
        <v>1670326957.5600002</v>
      </c>
      <c r="H48" s="39">
        <f t="shared" si="9"/>
        <v>1649360270.77</v>
      </c>
      <c r="I48" s="39">
        <f t="shared" si="9"/>
        <v>1649360270.77</v>
      </c>
      <c r="J48" s="39">
        <f t="shared" si="9"/>
        <v>20966686.7900002</v>
      </c>
      <c r="K48" s="25"/>
      <c r="L48" s="26"/>
      <c r="M48" s="26"/>
      <c r="N48" s="26"/>
      <c r="O48" s="26"/>
    </row>
    <row r="49" spans="1:15" s="15" customFormat="1" ht="0.75" customHeight="1">
      <c r="A49" s="14"/>
      <c r="B49" s="58"/>
      <c r="C49" s="58"/>
      <c r="D49" s="58"/>
      <c r="E49" s="58"/>
      <c r="F49" s="58"/>
      <c r="G49" s="58"/>
      <c r="H49" s="58"/>
      <c r="I49" s="58"/>
      <c r="J49" s="58"/>
      <c r="K49" s="25"/>
      <c r="L49" s="26"/>
      <c r="M49" s="26"/>
      <c r="N49" s="26"/>
      <c r="O49" s="26"/>
    </row>
    <row r="50" spans="1:15" s="15" customFormat="1" ht="12.75">
      <c r="A50" s="26"/>
      <c r="B50" s="73" t="s">
        <v>54</v>
      </c>
      <c r="C50" s="73"/>
      <c r="D50" s="73"/>
      <c r="E50" s="73"/>
      <c r="F50" s="73"/>
      <c r="G50" s="73"/>
      <c r="H50" s="73"/>
      <c r="I50" s="73"/>
      <c r="J50" s="73"/>
      <c r="K50" s="26"/>
      <c r="L50" s="26"/>
      <c r="M50" s="26"/>
      <c r="N50" s="26"/>
      <c r="O50" s="26"/>
    </row>
    <row r="51" spans="1:18" s="8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45"/>
      <c r="M51" s="45"/>
      <c r="N51" s="45"/>
      <c r="O51" s="45"/>
      <c r="P51" s="9"/>
      <c r="Q51" s="9"/>
      <c r="R51" s="9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23" ht="53.25" customHeight="1">
      <c r="A53" s="29"/>
      <c r="B53" s="72"/>
      <c r="C53" s="72"/>
      <c r="D53" s="72"/>
      <c r="E53" s="72"/>
      <c r="F53" s="72"/>
      <c r="G53" s="72"/>
      <c r="H53" s="72"/>
      <c r="I53" s="72"/>
      <c r="J53" s="7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18" s="7" customFormat="1" ht="21" customHeight="1">
      <c r="A54" s="48"/>
      <c r="B54" s="48"/>
      <c r="C54" s="60" t="s">
        <v>36</v>
      </c>
      <c r="D54" s="60"/>
      <c r="E54" s="60"/>
      <c r="F54" s="60"/>
      <c r="G54" s="60"/>
      <c r="H54" s="60"/>
      <c r="I54" s="60"/>
      <c r="J54" s="60"/>
      <c r="K54" s="48"/>
      <c r="L54" s="44"/>
      <c r="M54" s="44"/>
      <c r="N54" s="44"/>
      <c r="O54" s="44"/>
      <c r="P54" s="10"/>
      <c r="Q54" s="10"/>
      <c r="R54" s="10"/>
    </row>
    <row r="55" spans="1:10" ht="26.25" customHeight="1">
      <c r="A55" s="27"/>
      <c r="B55" s="27"/>
      <c r="C55" s="61" t="s">
        <v>39</v>
      </c>
      <c r="D55" s="61"/>
      <c r="E55" s="61"/>
      <c r="F55" s="61"/>
      <c r="G55" s="61"/>
      <c r="H55" s="61"/>
      <c r="I55" s="61"/>
      <c r="J55" s="61"/>
    </row>
    <row r="56" spans="1:10" ht="12.75">
      <c r="A56" s="27"/>
      <c r="B56" s="27"/>
      <c r="C56" s="67" t="s">
        <v>52</v>
      </c>
      <c r="D56" s="67"/>
      <c r="E56" s="67"/>
      <c r="F56" s="67"/>
      <c r="G56" s="67"/>
      <c r="H56" s="67"/>
      <c r="I56" s="67"/>
      <c r="J56" s="67"/>
    </row>
    <row r="57" spans="1:10" ht="22.5" customHeight="1">
      <c r="A57" s="27"/>
      <c r="B57" s="68" t="s">
        <v>0</v>
      </c>
      <c r="C57" s="68"/>
      <c r="D57" s="69"/>
      <c r="E57" s="16" t="s">
        <v>1</v>
      </c>
      <c r="F57" s="17" t="s">
        <v>2</v>
      </c>
      <c r="G57" s="17" t="s">
        <v>3</v>
      </c>
      <c r="H57" s="17" t="s">
        <v>4</v>
      </c>
      <c r="I57" s="17" t="s">
        <v>5</v>
      </c>
      <c r="J57" s="17" t="s">
        <v>48</v>
      </c>
    </row>
    <row r="58" spans="1:10" ht="20.25" customHeight="1">
      <c r="A58" s="27"/>
      <c r="B58" s="70" t="s">
        <v>40</v>
      </c>
      <c r="C58" s="70"/>
      <c r="D58" s="70"/>
      <c r="E58" s="20">
        <v>1522193281</v>
      </c>
      <c r="F58" s="38">
        <v>148133676.56</v>
      </c>
      <c r="G58" s="38">
        <v>1670326957.5600002</v>
      </c>
      <c r="H58" s="38">
        <v>1649360270.77</v>
      </c>
      <c r="I58" s="38">
        <v>1649360270.77</v>
      </c>
      <c r="J58" s="38">
        <f>+G58-H58</f>
        <v>20966686.7900002</v>
      </c>
    </row>
    <row r="59" spans="1:10" ht="24.75" customHeight="1">
      <c r="A59" s="27"/>
      <c r="B59" s="71" t="s">
        <v>47</v>
      </c>
      <c r="C59" s="71"/>
      <c r="D59" s="71"/>
      <c r="E59" s="42">
        <f aca="true" t="shared" si="10" ref="E59:J59">SUM(E58)</f>
        <v>1522193281</v>
      </c>
      <c r="F59" s="42">
        <f t="shared" si="10"/>
        <v>148133676.56</v>
      </c>
      <c r="G59" s="42">
        <f t="shared" si="10"/>
        <v>1670326957.5600002</v>
      </c>
      <c r="H59" s="42">
        <f t="shared" si="10"/>
        <v>1649360270.77</v>
      </c>
      <c r="I59" s="42">
        <f t="shared" si="10"/>
        <v>1649360270.77</v>
      </c>
      <c r="J59" s="42">
        <f t="shared" si="10"/>
        <v>20966686.7900002</v>
      </c>
    </row>
    <row r="60" spans="1:10" ht="12.75">
      <c r="A60" s="27"/>
      <c r="B60" s="73" t="s">
        <v>54</v>
      </c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39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29.25" customHeight="1">
      <c r="A64" s="27"/>
      <c r="B64" s="60" t="s">
        <v>34</v>
      </c>
      <c r="C64" s="60"/>
      <c r="D64" s="60"/>
      <c r="E64" s="60"/>
      <c r="F64" s="60"/>
      <c r="G64" s="60"/>
      <c r="H64" s="60"/>
      <c r="I64" s="60"/>
      <c r="J64" s="60"/>
    </row>
    <row r="65" spans="1:10" ht="17.25" customHeight="1">
      <c r="A65" s="27"/>
      <c r="B65" s="61" t="s">
        <v>50</v>
      </c>
      <c r="C65" s="61"/>
      <c r="D65" s="61"/>
      <c r="E65" s="61"/>
      <c r="F65" s="61"/>
      <c r="G65" s="61"/>
      <c r="H65" s="61"/>
      <c r="I65" s="61"/>
      <c r="J65" s="61"/>
    </row>
    <row r="66" spans="1:10" ht="17.25" customHeight="1">
      <c r="A66" s="27"/>
      <c r="B66" s="67" t="s">
        <v>52</v>
      </c>
      <c r="C66" s="67"/>
      <c r="D66" s="67"/>
      <c r="E66" s="67"/>
      <c r="F66" s="67"/>
      <c r="G66" s="67"/>
      <c r="H66" s="67"/>
      <c r="I66" s="67"/>
      <c r="J66" s="67"/>
    </row>
    <row r="67" spans="1:10" ht="22.5">
      <c r="A67" s="27"/>
      <c r="B67" s="74" t="s">
        <v>0</v>
      </c>
      <c r="C67" s="75"/>
      <c r="D67" s="75"/>
      <c r="E67" s="76" t="s">
        <v>1</v>
      </c>
      <c r="F67" s="77" t="s">
        <v>2</v>
      </c>
      <c r="G67" s="77" t="s">
        <v>3</v>
      </c>
      <c r="H67" s="77" t="s">
        <v>4</v>
      </c>
      <c r="I67" s="77" t="s">
        <v>5</v>
      </c>
      <c r="J67" s="78" t="s">
        <v>48</v>
      </c>
    </row>
    <row r="68" spans="1:10" ht="12.75">
      <c r="A68" s="27"/>
      <c r="B68" s="79"/>
      <c r="C68" s="66" t="s">
        <v>41</v>
      </c>
      <c r="D68" s="66"/>
      <c r="E68" s="40">
        <f aca="true" t="shared" si="11" ref="E68:J68">SUM(E69)</f>
        <v>4883064</v>
      </c>
      <c r="F68" s="40">
        <f t="shared" si="11"/>
        <v>-99114</v>
      </c>
      <c r="G68" s="40">
        <f t="shared" si="11"/>
        <v>4783950</v>
      </c>
      <c r="H68" s="40">
        <f t="shared" si="11"/>
        <v>4783950</v>
      </c>
      <c r="I68" s="40">
        <f t="shared" si="11"/>
        <v>4783950</v>
      </c>
      <c r="J68" s="80">
        <f t="shared" si="11"/>
        <v>0</v>
      </c>
    </row>
    <row r="69" spans="1:10" ht="12.75">
      <c r="A69" s="27"/>
      <c r="B69" s="79"/>
      <c r="C69" s="14"/>
      <c r="D69" s="19" t="s">
        <v>42</v>
      </c>
      <c r="E69" s="41">
        <v>4883064</v>
      </c>
      <c r="F69" s="47">
        <v>-99114</v>
      </c>
      <c r="G69" s="41">
        <f>+E69+F69</f>
        <v>4783950</v>
      </c>
      <c r="H69" s="41">
        <v>4783950</v>
      </c>
      <c r="I69" s="41">
        <v>4783950</v>
      </c>
      <c r="J69" s="81">
        <f>+G69-H69</f>
        <v>0</v>
      </c>
    </row>
    <row r="70" spans="1:10" ht="12.75">
      <c r="A70" s="27"/>
      <c r="B70" s="79"/>
      <c r="C70" s="66" t="s">
        <v>43</v>
      </c>
      <c r="D70" s="66"/>
      <c r="E70" s="40">
        <f aca="true" t="shared" si="12" ref="E70:J70">SUM(E71)</f>
        <v>1383728930</v>
      </c>
      <c r="F70" s="40">
        <f t="shared" si="12"/>
        <v>138198041.56</v>
      </c>
      <c r="G70" s="40">
        <f t="shared" si="12"/>
        <v>1521926971.56</v>
      </c>
      <c r="H70" s="40">
        <f t="shared" si="12"/>
        <v>1501112141.13</v>
      </c>
      <c r="I70" s="40">
        <f t="shared" si="12"/>
        <v>1501112141.13</v>
      </c>
      <c r="J70" s="80">
        <f t="shared" si="12"/>
        <v>20814830.42999983</v>
      </c>
    </row>
    <row r="71" spans="1:10" ht="12.75">
      <c r="A71" s="27"/>
      <c r="B71" s="79"/>
      <c r="C71" s="14"/>
      <c r="D71" s="19" t="s">
        <v>44</v>
      </c>
      <c r="E71" s="37">
        <v>1383728930</v>
      </c>
      <c r="F71" s="38">
        <v>138198041.56</v>
      </c>
      <c r="G71" s="41">
        <f>+E71+F71</f>
        <v>1521926971.56</v>
      </c>
      <c r="H71" s="38">
        <v>1501112141.13</v>
      </c>
      <c r="I71" s="38">
        <v>1501112141.13</v>
      </c>
      <c r="J71" s="81">
        <f>+G71-H71</f>
        <v>20814830.42999983</v>
      </c>
    </row>
    <row r="72" spans="1:10" ht="12.75">
      <c r="A72" s="27"/>
      <c r="B72" s="79"/>
      <c r="C72" s="66" t="s">
        <v>45</v>
      </c>
      <c r="D72" s="66"/>
      <c r="E72" s="40">
        <f aca="true" t="shared" si="13" ref="E72:J72">SUM(E73)</f>
        <v>133581287</v>
      </c>
      <c r="F72" s="40">
        <f t="shared" si="13"/>
        <v>10034749</v>
      </c>
      <c r="G72" s="40">
        <f t="shared" si="13"/>
        <v>143616036</v>
      </c>
      <c r="H72" s="40">
        <f t="shared" si="13"/>
        <v>143464179.64</v>
      </c>
      <c r="I72" s="40">
        <f t="shared" si="13"/>
        <v>143464179.64</v>
      </c>
      <c r="J72" s="80">
        <f t="shared" si="13"/>
        <v>151856.3600000143</v>
      </c>
    </row>
    <row r="73" spans="1:10" ht="12.75">
      <c r="A73" s="27"/>
      <c r="B73" s="79"/>
      <c r="C73" s="14"/>
      <c r="D73" s="19" t="s">
        <v>46</v>
      </c>
      <c r="E73" s="37">
        <v>133581287</v>
      </c>
      <c r="F73" s="38">
        <v>10034749</v>
      </c>
      <c r="G73" s="41">
        <f>+E73+F73</f>
        <v>143616036</v>
      </c>
      <c r="H73" s="38">
        <v>143464179.64</v>
      </c>
      <c r="I73" s="38">
        <v>143464179.64</v>
      </c>
      <c r="J73" s="81">
        <f>+G73-H73</f>
        <v>151856.3600000143</v>
      </c>
    </row>
    <row r="74" spans="1:10" ht="22.5" customHeight="1">
      <c r="A74" s="27"/>
      <c r="B74" s="82" t="s">
        <v>33</v>
      </c>
      <c r="C74" s="83"/>
      <c r="D74" s="84"/>
      <c r="E74" s="85">
        <f aca="true" t="shared" si="14" ref="E74:J74">+E68+E70+E72</f>
        <v>1522193281</v>
      </c>
      <c r="F74" s="85">
        <f t="shared" si="14"/>
        <v>148133676.56</v>
      </c>
      <c r="G74" s="85">
        <f t="shared" si="14"/>
        <v>1670326957.56</v>
      </c>
      <c r="H74" s="86">
        <f t="shared" si="14"/>
        <v>1649360270.77</v>
      </c>
      <c r="I74" s="85">
        <f t="shared" si="14"/>
        <v>1649360270.77</v>
      </c>
      <c r="J74" s="87">
        <f t="shared" si="14"/>
        <v>20966686.789999843</v>
      </c>
    </row>
    <row r="75" spans="1:10" ht="12.75">
      <c r="A75" s="27"/>
      <c r="B75" s="73" t="s">
        <v>54</v>
      </c>
      <c r="C75" s="73"/>
      <c r="D75" s="73"/>
      <c r="E75" s="73"/>
      <c r="F75" s="73"/>
      <c r="G75" s="73"/>
      <c r="H75" s="73"/>
      <c r="I75" s="73"/>
      <c r="J75" s="73"/>
    </row>
    <row r="76" spans="1:10" ht="12.75">
      <c r="A76" s="27"/>
      <c r="B76" s="26"/>
      <c r="C76" s="26"/>
      <c r="D76" s="26"/>
      <c r="E76" s="26"/>
      <c r="F76" s="26"/>
      <c r="G76" s="26"/>
      <c r="H76" s="26"/>
      <c r="I76" s="26"/>
      <c r="J76" s="26"/>
    </row>
    <row r="77" spans="1:10" ht="12.75">
      <c r="A77" s="27"/>
      <c r="B77" s="27"/>
      <c r="C77" s="27"/>
      <c r="D77" s="27"/>
      <c r="E77" s="24"/>
      <c r="F77" s="24"/>
      <c r="G77" s="24"/>
      <c r="H77" s="24"/>
      <c r="I77" s="24"/>
      <c r="J77" s="24"/>
    </row>
    <row r="78" spans="1:10" ht="12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2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2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2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2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2.7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2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2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2.7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2.7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2.75">
      <c r="A93" s="27"/>
      <c r="B93" s="27"/>
      <c r="C93" s="27"/>
      <c r="D93" s="27"/>
      <c r="E93" s="27"/>
      <c r="F93" s="27"/>
      <c r="G93" s="27"/>
      <c r="H93" s="27"/>
      <c r="I93" s="27"/>
      <c r="J93" s="27"/>
    </row>
  </sheetData>
  <sheetProtection/>
  <mergeCells count="38">
    <mergeCell ref="B36:J36"/>
    <mergeCell ref="B50:J50"/>
    <mergeCell ref="B60:J60"/>
    <mergeCell ref="B1:J1"/>
    <mergeCell ref="B41:J41"/>
    <mergeCell ref="B53:J53"/>
    <mergeCell ref="C72:D72"/>
    <mergeCell ref="B74:D74"/>
    <mergeCell ref="B75:J75"/>
    <mergeCell ref="B64:J64"/>
    <mergeCell ref="B65:J65"/>
    <mergeCell ref="B66:J66"/>
    <mergeCell ref="B67:D67"/>
    <mergeCell ref="C68:D68"/>
    <mergeCell ref="C70:D70"/>
    <mergeCell ref="C54:J54"/>
    <mergeCell ref="C55:J55"/>
    <mergeCell ref="C56:J56"/>
    <mergeCell ref="B57:D57"/>
    <mergeCell ref="B58:D58"/>
    <mergeCell ref="B59:D59"/>
    <mergeCell ref="B49:J49"/>
    <mergeCell ref="D37:J37"/>
    <mergeCell ref="B42:J42"/>
    <mergeCell ref="B43:J43"/>
    <mergeCell ref="B44:J44"/>
    <mergeCell ref="B45:D45"/>
    <mergeCell ref="B48:D48"/>
    <mergeCell ref="B35:J35"/>
    <mergeCell ref="B3:J3"/>
    <mergeCell ref="B5:D5"/>
    <mergeCell ref="B2:J2"/>
    <mergeCell ref="C6:D6"/>
    <mergeCell ref="C14:D14"/>
    <mergeCell ref="C23:D23"/>
    <mergeCell ref="C32:D32"/>
    <mergeCell ref="B34:D34"/>
    <mergeCell ref="B4:J4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2018-10-15T20:48:21Z</cp:lastPrinted>
  <dcterms:created xsi:type="dcterms:W3CDTF">2018-07-19T14:46:38Z</dcterms:created>
  <dcterms:modified xsi:type="dcterms:W3CDTF">2019-01-31T00:03:19Z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